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예산\2020년도\"/>
    </mc:Choice>
  </mc:AlternateContent>
  <bookViews>
    <workbookView xWindow="0" yWindow="0" windowWidth="28800" windowHeight="13695" tabRatio="520"/>
  </bookViews>
  <sheets>
    <sheet name="표지" sheetId="12" r:id="rId1"/>
    <sheet name="예산총칙" sheetId="13" r:id="rId2"/>
    <sheet name="세입.세출 총괄표" sheetId="6" r:id="rId3"/>
    <sheet name="세입내역서" sheetId="4" r:id="rId4"/>
    <sheet name="세출내역서" sheetId="14" r:id="rId5"/>
  </sheets>
  <definedNames>
    <definedName name="_xlnm.Print_Area" localSheetId="1">예산총칙!$B$1:$M$25</definedName>
  </definedNames>
  <calcPr calcId="152511"/>
</workbook>
</file>

<file path=xl/calcChain.xml><?xml version="1.0" encoding="utf-8"?>
<calcChain xmlns="http://schemas.openxmlformats.org/spreadsheetml/2006/main">
  <c r="F9" i="6" l="1"/>
  <c r="F8" i="6"/>
  <c r="I23" i="14" l="1"/>
  <c r="J20" i="6" l="1"/>
  <c r="J26" i="6"/>
  <c r="H45" i="14"/>
  <c r="G11" i="14"/>
  <c r="G16" i="14"/>
  <c r="G24" i="14"/>
  <c r="G29" i="14"/>
  <c r="G35" i="14"/>
  <c r="G41" i="14"/>
  <c r="G43" i="14"/>
  <c r="G46" i="14"/>
  <c r="G48" i="14"/>
  <c r="G51" i="14"/>
  <c r="H30" i="4"/>
  <c r="G25" i="14" l="1"/>
  <c r="G52" i="14" s="1"/>
  <c r="K26" i="6"/>
  <c r="K20" i="6"/>
  <c r="L19" i="6"/>
  <c r="G23" i="4" l="1"/>
  <c r="G11" i="4"/>
  <c r="J35" i="6"/>
  <c r="J33" i="6"/>
  <c r="J31" i="6"/>
  <c r="J17" i="6"/>
  <c r="J12" i="6"/>
  <c r="J10" i="6"/>
  <c r="D34" i="6"/>
  <c r="D30" i="6"/>
  <c r="D27" i="6"/>
  <c r="D23" i="6"/>
  <c r="D11" i="6"/>
  <c r="J15" i="6" l="1"/>
  <c r="G38" i="4"/>
  <c r="G34" i="4"/>
  <c r="G30" i="4"/>
  <c r="K10" i="6"/>
  <c r="L9" i="6"/>
  <c r="G39" i="4" l="1"/>
  <c r="I27" i="14"/>
  <c r="H51" i="14"/>
  <c r="H48" i="14"/>
  <c r="H46" i="14"/>
  <c r="H43" i="14"/>
  <c r="H41" i="14"/>
  <c r="H35" i="14"/>
  <c r="H29" i="14"/>
  <c r="I29" i="14" s="1"/>
  <c r="H11" i="14"/>
  <c r="I11" i="14" s="1"/>
  <c r="H24" i="14"/>
  <c r="H16" i="14"/>
  <c r="H25" i="14" l="1"/>
  <c r="H52" i="14" s="1"/>
  <c r="E34" i="6"/>
  <c r="F31" i="6"/>
  <c r="F32" i="6"/>
  <c r="F33" i="6"/>
  <c r="E30" i="6"/>
  <c r="H38" i="4"/>
  <c r="I38" i="4" s="1"/>
  <c r="H34" i="4"/>
  <c r="H23" i="4"/>
  <c r="I23" i="4" s="1"/>
  <c r="H11" i="4"/>
  <c r="I11" i="4" s="1"/>
  <c r="I37" i="4"/>
  <c r="I22" i="4"/>
  <c r="I8" i="4"/>
  <c r="I9" i="4"/>
  <c r="I10" i="4"/>
  <c r="I12" i="4"/>
  <c r="I13" i="4"/>
  <c r="I14" i="4"/>
  <c r="I15" i="4"/>
  <c r="I16" i="4"/>
  <c r="I17" i="4"/>
  <c r="I18" i="4"/>
  <c r="I19" i="4"/>
  <c r="I20" i="4"/>
  <c r="I21" i="4"/>
  <c r="H39" i="4" l="1"/>
  <c r="I39" i="4" s="1"/>
  <c r="K35" i="6"/>
  <c r="K33" i="6"/>
  <c r="K31" i="6"/>
  <c r="L26" i="6"/>
  <c r="K17" i="6"/>
  <c r="L17" i="6" s="1"/>
  <c r="K14" i="6"/>
  <c r="L14" i="6" s="1"/>
  <c r="K12" i="6"/>
  <c r="L11" i="6"/>
  <c r="L13" i="6"/>
  <c r="L16" i="6"/>
  <c r="L18" i="6"/>
  <c r="L21" i="6"/>
  <c r="L22" i="6"/>
  <c r="L23" i="6"/>
  <c r="L24" i="6"/>
  <c r="L25" i="6"/>
  <c r="L27" i="6"/>
  <c r="L28" i="6"/>
  <c r="L29" i="6"/>
  <c r="L30" i="6"/>
  <c r="L32" i="6"/>
  <c r="L34" i="6"/>
  <c r="L8" i="6"/>
  <c r="L10" i="6" s="1"/>
  <c r="E23" i="6"/>
  <c r="E27" i="6"/>
  <c r="F27" i="6" s="1"/>
  <c r="E11" i="6"/>
  <c r="D36" i="6"/>
  <c r="F10" i="6"/>
  <c r="F12" i="6"/>
  <c r="F13" i="6"/>
  <c r="F14" i="6"/>
  <c r="F15" i="6"/>
  <c r="F16" i="6"/>
  <c r="F17" i="6"/>
  <c r="F18" i="6"/>
  <c r="F20" i="6"/>
  <c r="F21" i="6"/>
  <c r="F22" i="6"/>
  <c r="F24" i="6"/>
  <c r="F25" i="6"/>
  <c r="F26" i="6"/>
  <c r="F28" i="6"/>
  <c r="F30" i="6"/>
  <c r="F34" i="6"/>
  <c r="A35" i="6"/>
  <c r="L33" i="6" l="1"/>
  <c r="E36" i="6"/>
  <c r="F36" i="6" s="1"/>
  <c r="L31" i="6"/>
  <c r="K15" i="6"/>
  <c r="K36" i="6" s="1"/>
  <c r="L12" i="6"/>
  <c r="J36" i="6"/>
  <c r="L35" i="6"/>
  <c r="L20" i="6"/>
  <c r="F23" i="6"/>
  <c r="F29" i="6"/>
  <c r="F11" i="6"/>
  <c r="L15" i="6" l="1"/>
  <c r="L36" i="6" s="1"/>
  <c r="I14" i="14"/>
  <c r="I12" i="14"/>
  <c r="I13" i="14"/>
  <c r="I17" i="14" l="1"/>
  <c r="I18" i="14"/>
  <c r="I19" i="14"/>
  <c r="I20" i="14"/>
  <c r="I21" i="14"/>
  <c r="P45" i="14" l="1"/>
  <c r="P44" i="14"/>
  <c r="I47" i="14"/>
  <c r="I48" i="14" s="1"/>
  <c r="I49" i="14"/>
  <c r="I50" i="14"/>
  <c r="I26" i="14"/>
  <c r="I32" i="14"/>
  <c r="I33" i="14"/>
  <c r="I34" i="14"/>
  <c r="I36" i="14"/>
  <c r="I37" i="14"/>
  <c r="I38" i="14"/>
  <c r="I39" i="14"/>
  <c r="I40" i="14"/>
  <c r="I42" i="14"/>
  <c r="I43" i="14" s="1"/>
  <c r="I24" i="14"/>
  <c r="P6" i="4"/>
  <c r="P5" i="4"/>
  <c r="I35" i="14" l="1"/>
  <c r="I51" i="14"/>
  <c r="I41" i="14"/>
  <c r="I45" i="14"/>
  <c r="I44" i="14"/>
  <c r="I5" i="4"/>
  <c r="I26" i="4"/>
  <c r="I27" i="4"/>
  <c r="I29" i="4"/>
  <c r="I31" i="4"/>
  <c r="I32" i="4"/>
  <c r="I33" i="4"/>
  <c r="I35" i="4"/>
  <c r="I36" i="4"/>
  <c r="I34" i="4"/>
  <c r="I30" i="4"/>
  <c r="I46" i="14" l="1"/>
  <c r="I28" i="4"/>
  <c r="I16" i="14" l="1"/>
  <c r="I25" i="14" s="1"/>
  <c r="I52" i="14" s="1"/>
</calcChain>
</file>

<file path=xl/sharedStrings.xml><?xml version="1.0" encoding="utf-8"?>
<sst xmlns="http://schemas.openxmlformats.org/spreadsheetml/2006/main" count="320" uniqueCount="247">
  <si>
    <t>항</t>
  </si>
  <si>
    <t>목</t>
  </si>
  <si>
    <t>관</t>
  </si>
  <si>
    <t>산   출   근   거</t>
  </si>
  <si>
    <t>급         여</t>
  </si>
  <si>
    <t>일 용 잡 급</t>
  </si>
  <si>
    <t>제   수   당</t>
  </si>
  <si>
    <t>퇴직적립금</t>
  </si>
  <si>
    <t>기타후생경비</t>
  </si>
  <si>
    <t>기관운영비</t>
  </si>
  <si>
    <t>직책보조비</t>
  </si>
  <si>
    <t>회   의   비</t>
  </si>
  <si>
    <t>여         비</t>
  </si>
  <si>
    <t>수용비 · 수수료</t>
  </si>
  <si>
    <t>공 공 요 금</t>
  </si>
  <si>
    <t>제세공과금</t>
  </si>
  <si>
    <t>차   량   비</t>
  </si>
  <si>
    <t>연   료   비</t>
  </si>
  <si>
    <t>시   설   비</t>
  </si>
  <si>
    <t>자산취득비</t>
  </si>
  <si>
    <t>일반사업비</t>
  </si>
  <si>
    <t>아미건강센터</t>
  </si>
  <si>
    <t>과년도지출</t>
  </si>
  <si>
    <t>원금상환금</t>
  </si>
  <si>
    <t>잡   지   출</t>
  </si>
  <si>
    <t>재 산 수 입</t>
  </si>
  <si>
    <t>기본재산수입</t>
  </si>
  <si>
    <t>임대료수입</t>
  </si>
  <si>
    <t>배당및이자수입</t>
  </si>
  <si>
    <t>재산매각수입</t>
  </si>
  <si>
    <t>기 타 수 입</t>
  </si>
  <si>
    <t>사 업 수 입</t>
  </si>
  <si>
    <t>과년도수입</t>
  </si>
  <si>
    <t>지정후원금</t>
  </si>
  <si>
    <t>비지정후원금</t>
  </si>
  <si>
    <t>금융기관차입금</t>
  </si>
  <si>
    <t>기타차입금</t>
  </si>
  <si>
    <t>전년이월금</t>
  </si>
  <si>
    <t>이월사업비</t>
  </si>
  <si>
    <t>불용품매각대</t>
  </si>
  <si>
    <t>기타잡수입</t>
  </si>
  <si>
    <t>사회보험부담금</t>
  </si>
  <si>
    <t>예   비   비</t>
  </si>
  <si>
    <t>반   환   금</t>
  </si>
  <si>
    <t>후원금이월금</t>
  </si>
  <si>
    <t>기타운영비</t>
  </si>
  <si>
    <t>국고 보조금</t>
  </si>
  <si>
    <t>구 보조금</t>
  </si>
  <si>
    <t>기타 보조금</t>
  </si>
  <si>
    <t>( 지출부 : 사회복지법인 재무회계규칙 제10조 제3항 관련 별표2근거 )</t>
  </si>
  <si>
    <t>목</t>
  </si>
  <si>
    <t>예   산   액</t>
  </si>
  <si>
    <t>지정 후원금</t>
  </si>
  <si>
    <t xml:space="preserve">  ■ 그리스도 구원선</t>
  </si>
  <si>
    <t>(단위 : 원)</t>
  </si>
  <si>
    <t>세               입</t>
  </si>
  <si>
    <t>세               출</t>
  </si>
  <si>
    <t>관</t>
  </si>
  <si>
    <t>항</t>
  </si>
  <si>
    <t>증    감</t>
  </si>
  <si>
    <t>재산 수입</t>
  </si>
  <si>
    <t>사업수입</t>
  </si>
  <si>
    <t>수익사업수입</t>
  </si>
  <si>
    <t>과년도수입</t>
  </si>
  <si>
    <t>국고 보조금</t>
  </si>
  <si>
    <t>시비 보조금</t>
  </si>
  <si>
    <t>기타보조수입</t>
  </si>
  <si>
    <t>비지정후원금</t>
  </si>
  <si>
    <t>차 입 금</t>
  </si>
  <si>
    <t>금융기관
차입금외</t>
  </si>
  <si>
    <t>전 입 금</t>
  </si>
  <si>
    <t>이 월 금</t>
  </si>
  <si>
    <t>다른 회계로
부터의 전입금</t>
  </si>
  <si>
    <t>예사랑병원</t>
  </si>
  <si>
    <t>임대료수입등</t>
    <phoneticPr fontId="1" type="noConversion"/>
  </si>
  <si>
    <t>수익사업비</t>
    <phoneticPr fontId="1" type="noConversion"/>
  </si>
  <si>
    <t>후원사업비</t>
    <phoneticPr fontId="1" type="noConversion"/>
  </si>
  <si>
    <t>제 1 조 :</t>
    <phoneticPr fontId="10" type="noConversion"/>
  </si>
  <si>
    <t>예산의 규모</t>
    <phoneticPr fontId="10" type="noConversion"/>
  </si>
  <si>
    <t xml:space="preserve">가.  세입예산액 : </t>
    <phoneticPr fontId="10" type="noConversion"/>
  </si>
  <si>
    <t>예    산    총    칙</t>
    <phoneticPr fontId="10" type="noConversion"/>
  </si>
  <si>
    <t>나.  세출예산액 :</t>
    <phoneticPr fontId="10" type="noConversion"/>
  </si>
  <si>
    <t>예산내역</t>
    <phoneticPr fontId="10" type="noConversion"/>
  </si>
  <si>
    <t>예산의집행</t>
    <phoneticPr fontId="10" type="noConversion"/>
  </si>
  <si>
    <t>예산의 전용</t>
    <phoneticPr fontId="10" type="noConversion"/>
  </si>
  <si>
    <t>예비비의 사용</t>
    <phoneticPr fontId="10" type="noConversion"/>
  </si>
  <si>
    <t xml:space="preserve">제3조 : </t>
    <phoneticPr fontId="10" type="noConversion"/>
  </si>
  <si>
    <t xml:space="preserve">예산은 사회복지법인 및 사회복지시설 재무 회계규칙 및 관계규정을 준수하여 집행한다. </t>
    <phoneticPr fontId="10" type="noConversion"/>
  </si>
  <si>
    <t xml:space="preserve">제 4 조 : </t>
    <phoneticPr fontId="10" type="noConversion"/>
  </si>
  <si>
    <t xml:space="preserve">라. 관. 항 전용의 경우 결산 보고시에 과목 전용조서를 첨부하여 제출하여야 한다. </t>
    <phoneticPr fontId="10" type="noConversion"/>
  </si>
  <si>
    <t xml:space="preserve">제 5 조 : </t>
    <phoneticPr fontId="10" type="noConversion"/>
  </si>
  <si>
    <t>긴급을 요하는 예비비사용은 이사장의 승인 후 집행하고 추후에 이사회 의결을 거친다.</t>
    <phoneticPr fontId="10" type="noConversion"/>
  </si>
  <si>
    <t xml:space="preserve">제 2 조 : </t>
    <phoneticPr fontId="10" type="noConversion"/>
  </si>
  <si>
    <t>가. 관간 전용 및 동일 관내 항간 전용은 운영위원회 보고 후 이사회 의결을 통해 전용.</t>
    <phoneticPr fontId="10" type="noConversion"/>
  </si>
  <si>
    <t>나. 동일 항내 목간 전용은 법인 대표이사 및 시설의 장이 전용 가능.</t>
    <phoneticPr fontId="10" type="noConversion"/>
  </si>
  <si>
    <t xml:space="preserve">다. 전용의 제한 : 예산 총칙에서 전용을 제한하고 있거나, 예산심의 과정에서 삭감한 관. 항. 목으로는  </t>
    <phoneticPr fontId="10" type="noConversion"/>
  </si>
  <si>
    <t xml:space="preserve">    전용하지 못함. </t>
    <phoneticPr fontId="10" type="noConversion"/>
  </si>
  <si>
    <t>사업수입</t>
    <phoneticPr fontId="1" type="noConversion"/>
  </si>
  <si>
    <t>소계</t>
    <phoneticPr fontId="1" type="noConversion"/>
  </si>
  <si>
    <t>소계</t>
    <phoneticPr fontId="1" type="noConversion"/>
  </si>
  <si>
    <t>사업수입</t>
    <phoneticPr fontId="1" type="noConversion"/>
  </si>
  <si>
    <t>과년도수입</t>
    <phoneticPr fontId="1" type="noConversion"/>
  </si>
  <si>
    <t>시 보조금</t>
    <phoneticPr fontId="1" type="noConversion"/>
  </si>
  <si>
    <t>기타 예금이자수입</t>
    <phoneticPr fontId="1" type="noConversion"/>
  </si>
  <si>
    <t xml:space="preserve"> 다른회계로부터전입금</t>
    <phoneticPr fontId="1" type="noConversion"/>
  </si>
  <si>
    <t>( 수입부 : 사회복지법인 재무회계규칙 제10조 제3항 관련 별표1근거 )                                                                                                                               (단위:원)</t>
    <phoneticPr fontId="1" type="noConversion"/>
  </si>
  <si>
    <t xml:space="preserve"> 증.감</t>
    <phoneticPr fontId="1" type="noConversion"/>
  </si>
  <si>
    <t xml:space="preserve">        사회복지법인 그리스도 구원선</t>
    <phoneticPr fontId="10" type="noConversion"/>
  </si>
  <si>
    <t>*</t>
    <phoneticPr fontId="1" type="noConversion"/>
  </si>
  <si>
    <t>〓</t>
    <phoneticPr fontId="1" type="noConversion"/>
  </si>
  <si>
    <t>이동중계기 및 기타</t>
    <phoneticPr fontId="1" type="noConversion"/>
  </si>
  <si>
    <t>증 감</t>
    <phoneticPr fontId="10" type="noConversion"/>
  </si>
  <si>
    <t>*</t>
    <phoneticPr fontId="10" type="noConversion"/>
  </si>
  <si>
    <t>〓</t>
    <phoneticPr fontId="10" type="noConversion"/>
  </si>
  <si>
    <t>이자지급금</t>
    <phoneticPr fontId="10" type="noConversion"/>
  </si>
  <si>
    <t>회의. 세미나 참석등에 소요되는 경비</t>
    <phoneticPr fontId="10" type="noConversion"/>
  </si>
  <si>
    <t>법인 산하시설 간부 식대 등</t>
    <phoneticPr fontId="10" type="noConversion"/>
  </si>
  <si>
    <t>광고 장소임대료</t>
    <phoneticPr fontId="1" type="noConversion"/>
  </si>
  <si>
    <t>매점임대료</t>
    <phoneticPr fontId="1" type="noConversion"/>
  </si>
  <si>
    <t>원</t>
    <phoneticPr fontId="10" type="noConversion"/>
  </si>
  <si>
    <t>원</t>
    <phoneticPr fontId="10" type="noConversion"/>
  </si>
  <si>
    <t>후원금전출금</t>
    <phoneticPr fontId="10" type="noConversion"/>
  </si>
  <si>
    <t>*</t>
    <phoneticPr fontId="10" type="noConversion"/>
  </si>
  <si>
    <t>6회</t>
    <phoneticPr fontId="10" type="noConversion"/>
  </si>
  <si>
    <t>〓</t>
    <phoneticPr fontId="10" type="noConversion"/>
  </si>
  <si>
    <t>식대</t>
    <phoneticPr fontId="10" type="noConversion"/>
  </si>
  <si>
    <t>*</t>
    <phoneticPr fontId="10" type="noConversion"/>
  </si>
  <si>
    <t>6회</t>
    <phoneticPr fontId="10" type="noConversion"/>
  </si>
  <si>
    <t>50,000 * 7명</t>
    <phoneticPr fontId="10" type="noConversion"/>
  </si>
  <si>
    <t>회의 참가비  (대표이사제외)</t>
    <phoneticPr fontId="10" type="noConversion"/>
  </si>
  <si>
    <t>소계</t>
    <phoneticPr fontId="1" type="noConversion"/>
  </si>
  <si>
    <t>소계</t>
    <phoneticPr fontId="1" type="noConversion"/>
  </si>
  <si>
    <t>소계</t>
    <phoneticPr fontId="1" type="noConversion"/>
  </si>
  <si>
    <t>소계</t>
    <phoneticPr fontId="1" type="noConversion"/>
  </si>
  <si>
    <t>재산매각수입</t>
    <phoneticPr fontId="1" type="noConversion"/>
  </si>
  <si>
    <t>기본재산수입</t>
    <phoneticPr fontId="1" type="noConversion"/>
  </si>
  <si>
    <t>수익사업수입</t>
    <phoneticPr fontId="1" type="noConversion"/>
  </si>
  <si>
    <t>보조금수입</t>
    <phoneticPr fontId="1" type="noConversion"/>
  </si>
  <si>
    <t>후원금수입</t>
    <phoneticPr fontId="1" type="noConversion"/>
  </si>
  <si>
    <t>후원금 수입</t>
    <phoneticPr fontId="1" type="noConversion"/>
  </si>
  <si>
    <t>잡수입</t>
    <phoneticPr fontId="1" type="noConversion"/>
  </si>
  <si>
    <t>합 계</t>
    <phoneticPr fontId="1" type="noConversion"/>
  </si>
  <si>
    <t>사무비</t>
    <phoneticPr fontId="1" type="noConversion"/>
  </si>
  <si>
    <t>인건비</t>
    <phoneticPr fontId="1" type="noConversion"/>
  </si>
  <si>
    <t>운영비</t>
    <phoneticPr fontId="1" type="noConversion"/>
  </si>
  <si>
    <t>소계</t>
    <phoneticPr fontId="1" type="noConversion"/>
  </si>
  <si>
    <t>업무추진비</t>
    <phoneticPr fontId="1" type="noConversion"/>
  </si>
  <si>
    <t>소계</t>
    <phoneticPr fontId="1" type="noConversion"/>
  </si>
  <si>
    <t>기관운영비외</t>
    <phoneticPr fontId="1" type="noConversion"/>
  </si>
  <si>
    <t>여비 외</t>
    <phoneticPr fontId="1" type="noConversion"/>
  </si>
  <si>
    <t>소계</t>
    <phoneticPr fontId="1" type="noConversion"/>
  </si>
  <si>
    <t>계</t>
    <phoneticPr fontId="1" type="noConversion"/>
  </si>
  <si>
    <t>재산조성비</t>
    <phoneticPr fontId="1" type="noConversion"/>
  </si>
  <si>
    <t>시설비</t>
    <phoneticPr fontId="1" type="noConversion"/>
  </si>
  <si>
    <t>사업비</t>
    <phoneticPr fontId="1" type="noConversion"/>
  </si>
  <si>
    <t>일반사업비</t>
    <phoneticPr fontId="1" type="noConversion"/>
  </si>
  <si>
    <t>전출금</t>
    <phoneticPr fontId="1" type="noConversion"/>
  </si>
  <si>
    <t>그리스도요양원</t>
    <phoneticPr fontId="1" type="noConversion"/>
  </si>
  <si>
    <t>아미건강센터</t>
    <phoneticPr fontId="1" type="noConversion"/>
  </si>
  <si>
    <t>윤금노인요양원</t>
    <phoneticPr fontId="1" type="noConversion"/>
  </si>
  <si>
    <t>예사랑병원</t>
    <phoneticPr fontId="1" type="noConversion"/>
  </si>
  <si>
    <t>후원금전출금</t>
    <phoneticPr fontId="1" type="noConversion"/>
  </si>
  <si>
    <t>과년도지출</t>
    <phoneticPr fontId="1" type="noConversion"/>
  </si>
  <si>
    <t>상환금</t>
    <phoneticPr fontId="1" type="noConversion"/>
  </si>
  <si>
    <t>부채상환금</t>
    <phoneticPr fontId="1" type="noConversion"/>
  </si>
  <si>
    <t>원금상환금</t>
    <phoneticPr fontId="1" type="noConversion"/>
  </si>
  <si>
    <t>이자상환금</t>
    <phoneticPr fontId="1" type="noConversion"/>
  </si>
  <si>
    <t>잡지출</t>
    <phoneticPr fontId="1" type="noConversion"/>
  </si>
  <si>
    <t>예비비및기타</t>
    <phoneticPr fontId="1" type="noConversion"/>
  </si>
  <si>
    <t>예비비및기타</t>
    <phoneticPr fontId="1" type="noConversion"/>
  </si>
  <si>
    <t>보조금수입</t>
    <phoneticPr fontId="1" type="noConversion"/>
  </si>
  <si>
    <t>후원금수입</t>
    <phoneticPr fontId="1" type="noConversion"/>
  </si>
  <si>
    <t>후원금수입</t>
    <phoneticPr fontId="1" type="noConversion"/>
  </si>
  <si>
    <t>소계</t>
    <phoneticPr fontId="1" type="noConversion"/>
  </si>
  <si>
    <t>전   입   금</t>
    <phoneticPr fontId="1" type="noConversion"/>
  </si>
  <si>
    <t>차   입   금</t>
    <phoneticPr fontId="1" type="noConversion"/>
  </si>
  <si>
    <t xml:space="preserve">차   입   금 </t>
    <phoneticPr fontId="1" type="noConversion"/>
  </si>
  <si>
    <t>잡   수   입</t>
    <phoneticPr fontId="1" type="noConversion"/>
  </si>
  <si>
    <t>잡   수   입</t>
    <phoneticPr fontId="1" type="noConversion"/>
  </si>
  <si>
    <t>이   월   금</t>
    <phoneticPr fontId="1" type="noConversion"/>
  </si>
  <si>
    <t>이   월   금</t>
    <phoneticPr fontId="1" type="noConversion"/>
  </si>
  <si>
    <t>소계</t>
    <phoneticPr fontId="1" type="noConversion"/>
  </si>
  <si>
    <t>합   계</t>
    <phoneticPr fontId="1" type="noConversion"/>
  </si>
  <si>
    <t>후원금이월금</t>
    <phoneticPr fontId="1" type="noConversion"/>
  </si>
  <si>
    <t>소계</t>
    <phoneticPr fontId="1" type="noConversion"/>
  </si>
  <si>
    <t>불용품매각대</t>
    <phoneticPr fontId="1" type="noConversion"/>
  </si>
  <si>
    <t>기타 예금이자수입</t>
    <phoneticPr fontId="1" type="noConversion"/>
  </si>
  <si>
    <t>기타 잡수입</t>
    <phoneticPr fontId="1" type="noConversion"/>
  </si>
  <si>
    <t>사   무   비</t>
    <phoneticPr fontId="10" type="noConversion"/>
  </si>
  <si>
    <t>소 계</t>
    <phoneticPr fontId="10" type="noConversion"/>
  </si>
  <si>
    <t>인   건   비</t>
    <phoneticPr fontId="10" type="noConversion"/>
  </si>
  <si>
    <t>업무추진비</t>
    <phoneticPr fontId="10" type="noConversion"/>
  </si>
  <si>
    <t>운   영   비</t>
    <phoneticPr fontId="10" type="noConversion"/>
  </si>
  <si>
    <t>소 계</t>
    <phoneticPr fontId="10" type="noConversion"/>
  </si>
  <si>
    <t>재산조성비</t>
    <phoneticPr fontId="10" type="noConversion"/>
  </si>
  <si>
    <t>시   설   비</t>
    <phoneticPr fontId="10" type="noConversion"/>
  </si>
  <si>
    <t>시설장비유지비</t>
    <phoneticPr fontId="10" type="noConversion"/>
  </si>
  <si>
    <t>계</t>
    <phoneticPr fontId="10" type="noConversion"/>
  </si>
  <si>
    <t>사   업   비</t>
    <phoneticPr fontId="10" type="noConversion"/>
  </si>
  <si>
    <t>일반사업비</t>
    <phoneticPr fontId="10" type="noConversion"/>
  </si>
  <si>
    <t>전   출   금</t>
    <phoneticPr fontId="10" type="noConversion"/>
  </si>
  <si>
    <t>전   출   금</t>
    <phoneticPr fontId="10" type="noConversion"/>
  </si>
  <si>
    <t>소 계</t>
    <phoneticPr fontId="10" type="noConversion"/>
  </si>
  <si>
    <t>과년도지출</t>
    <phoneticPr fontId="10" type="noConversion"/>
  </si>
  <si>
    <t>과년도지출</t>
    <phoneticPr fontId="10" type="noConversion"/>
  </si>
  <si>
    <t>상   환   금</t>
    <phoneticPr fontId="10" type="noConversion"/>
  </si>
  <si>
    <t>부채상환금</t>
    <phoneticPr fontId="10" type="noConversion"/>
  </si>
  <si>
    <t>잡   지   출</t>
    <phoneticPr fontId="10" type="noConversion"/>
  </si>
  <si>
    <t>소 계</t>
    <phoneticPr fontId="10" type="noConversion"/>
  </si>
  <si>
    <t>예비비 및 기타</t>
    <phoneticPr fontId="10" type="noConversion"/>
  </si>
  <si>
    <t>예비비 및 기타</t>
    <phoneticPr fontId="10" type="noConversion"/>
  </si>
  <si>
    <t>소 계</t>
    <phoneticPr fontId="10" type="noConversion"/>
  </si>
  <si>
    <t>합   계</t>
    <phoneticPr fontId="10" type="noConversion"/>
  </si>
  <si>
    <t>소 계</t>
    <phoneticPr fontId="10" type="noConversion"/>
  </si>
  <si>
    <t>배당 및 이자수입</t>
    <phoneticPr fontId="1" type="noConversion"/>
  </si>
  <si>
    <t>일용잡금</t>
    <phoneticPr fontId="1" type="noConversion"/>
  </si>
  <si>
    <t>사회보헙부담금</t>
    <phoneticPr fontId="1" type="noConversion"/>
  </si>
  <si>
    <t xml:space="preserve">일용직 근로자의 임금소요액 </t>
    <phoneticPr fontId="10" type="noConversion"/>
  </si>
  <si>
    <t>30,000 * 8명</t>
    <phoneticPr fontId="10" type="noConversion"/>
  </si>
  <si>
    <t>금융권 원금상환금</t>
    <phoneticPr fontId="10" type="noConversion"/>
  </si>
  <si>
    <t>금융권 차입이자</t>
    <phoneticPr fontId="10" type="noConversion"/>
  </si>
  <si>
    <t>그리스도요양원</t>
    <phoneticPr fontId="10" type="noConversion"/>
  </si>
  <si>
    <t>윤금노인요양원</t>
    <phoneticPr fontId="10" type="noConversion"/>
  </si>
  <si>
    <t>전년이월금</t>
    <phoneticPr fontId="1" type="noConversion"/>
  </si>
  <si>
    <t>지역사회연계 등</t>
    <phoneticPr fontId="10" type="noConversion"/>
  </si>
  <si>
    <t xml:space="preserve">    기관운영에 소요되는 제경비</t>
    <phoneticPr fontId="10" type="noConversion"/>
  </si>
  <si>
    <t>보상금. 사례금. 소송경비 등의 소요액</t>
    <phoneticPr fontId="10" type="noConversion"/>
  </si>
  <si>
    <t xml:space="preserve">그리스도구원선의  예산(안) 세입 〮 세출 내역은 첨부한 세입 〮 세출 예산서와 같다. </t>
    <phoneticPr fontId="10" type="noConversion"/>
  </si>
  <si>
    <t>목적사업지원</t>
    <phoneticPr fontId="10" type="noConversion"/>
  </si>
  <si>
    <t>2020년 1차
추경예산(안)</t>
    <phoneticPr fontId="1" type="noConversion"/>
  </si>
  <si>
    <t>법인세 환급급: 4,887,7560</t>
    <phoneticPr fontId="1" type="noConversion"/>
  </si>
  <si>
    <t>결산서에 의함</t>
    <phoneticPr fontId="1" type="noConversion"/>
  </si>
  <si>
    <t>결산서에 의함</t>
    <phoneticPr fontId="1" type="noConversion"/>
  </si>
  <si>
    <t>2020년  1차 
추경예산(안)</t>
    <phoneticPr fontId="1" type="noConversion"/>
  </si>
  <si>
    <t xml:space="preserve">기장수수료, 등기료, 인쇄비, 공익법인세무확인수수료 등의 소요액 </t>
    <phoneticPr fontId="10" type="noConversion"/>
  </si>
  <si>
    <t>하수도원인자 부담금 등의 증가</t>
    <phoneticPr fontId="10" type="noConversion"/>
  </si>
  <si>
    <t>예사랑병원 증축</t>
    <phoneticPr fontId="10" type="noConversion"/>
  </si>
  <si>
    <t xml:space="preserve">목적사업. 인건비지원. </t>
    <phoneticPr fontId="10" type="noConversion"/>
  </si>
  <si>
    <r>
      <t>2020년  2차 추경 세입</t>
    </r>
    <r>
      <rPr>
        <sz val="20"/>
        <color rgb="FF000000"/>
        <rFont val="맑은 고딕"/>
        <family val="3"/>
        <charset val="129"/>
      </rPr>
      <t xml:space="preserve">〮 </t>
    </r>
    <r>
      <rPr>
        <sz val="20"/>
        <color rgb="FF000000"/>
        <rFont val="HY견고딕"/>
        <family val="1"/>
        <charset val="129"/>
      </rPr>
      <t>세출예산서(안)</t>
    </r>
    <phoneticPr fontId="10" type="noConversion"/>
  </si>
  <si>
    <r>
      <t>2020년도 2차 추경예산 세입</t>
    </r>
    <r>
      <rPr>
        <b/>
        <sz val="20"/>
        <color rgb="FF000000"/>
        <rFont val="맑은 고딕"/>
        <family val="3"/>
        <charset val="129"/>
      </rPr>
      <t xml:space="preserve">〮 </t>
    </r>
    <r>
      <rPr>
        <b/>
        <sz val="20"/>
        <color rgb="FF000000"/>
        <rFont val="굴림"/>
        <family val="3"/>
        <charset val="129"/>
      </rPr>
      <t xml:space="preserve"> 세출(안) 총괄표</t>
    </r>
    <phoneticPr fontId="1" type="noConversion"/>
  </si>
  <si>
    <t>2020년 2차
추경예산(안)</t>
    <phoneticPr fontId="1" type="noConversion"/>
  </si>
  <si>
    <t>2020년 2차
추경예산(안)</t>
    <phoneticPr fontId="1" type="noConversion"/>
  </si>
  <si>
    <t>2020년도 2차추가경정 예산 세입내역서(안)</t>
    <phoneticPr fontId="1" type="noConversion"/>
  </si>
  <si>
    <t xml:space="preserve">예사랑병원 증축공사비 : 800,000,000
부채상환금 : 152,400,000
목적사업 지원 등 : 47,600,000
공익법인 회계감사수수료: 8,800,000
</t>
    <phoneticPr fontId="1" type="noConversion"/>
  </si>
  <si>
    <t>2020년도 2차추가경정예산 세출내역서(안)</t>
    <phoneticPr fontId="1" type="noConversion"/>
  </si>
  <si>
    <t>2020년  2차 
추경예산(안)</t>
    <phoneticPr fontId="1" type="noConversion"/>
  </si>
  <si>
    <t xml:space="preserve">2020년도 그리스도구원선의  2차 추경예산(안) 규모는 다음과 같다. 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</si>
</sst>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_ "/>
    <numFmt numFmtId="177" formatCode="0_);[Red]\(0\)"/>
    <numFmt numFmtId="178" formatCode="#,##0_ ;[Red]\-#,##0\ "/>
    <numFmt numFmtId="179" formatCode="#,##0_);[Red]\(#,##0\)"/>
  </numFmts>
  <fonts count="20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b/>
      <sz val="11"/>
      <color rgb="FF000000"/>
      <name val="굴림"/>
      <family val="3"/>
      <charset val="129"/>
    </font>
    <font>
      <sz val="11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20"/>
      <color rgb="FF000000"/>
      <name val="굴림"/>
      <family val="3"/>
      <charset val="129"/>
    </font>
    <font>
      <b/>
      <sz val="10"/>
      <color rgb="FF000000"/>
      <name val="굴림"/>
      <family val="3"/>
      <charset val="129"/>
    </font>
    <font>
      <b/>
      <sz val="9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sz val="12"/>
      <color rgb="FF000000"/>
      <name val="굴림"/>
      <family val="3"/>
      <charset val="129"/>
    </font>
    <font>
      <sz val="8"/>
      <name val="돋움"/>
      <family val="3"/>
      <charset val="129"/>
    </font>
    <font>
      <sz val="20"/>
      <color rgb="FF000000"/>
      <name val="HY견고딕"/>
      <family val="1"/>
      <charset val="129"/>
    </font>
    <font>
      <b/>
      <sz val="20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b/>
      <sz val="12"/>
      <color rgb="FF000000"/>
      <name val="굴림"/>
      <family val="3"/>
      <charset val="129"/>
    </font>
    <font>
      <b/>
      <sz val="12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CCFFFF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174">
    <border>
      <left/>
      <right/>
      <top/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double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/>
      <diagonal/>
    </border>
    <border>
      <left style="hair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double">
        <color rgb="FF000000"/>
      </bottom>
      <diagonal/>
    </border>
    <border>
      <left style="thin">
        <color rgb="FF000000"/>
      </left>
      <right style="thick">
        <color rgb="FF000000"/>
      </right>
      <top/>
      <bottom style="double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/>
      <diagonal/>
    </border>
    <border>
      <left style="double">
        <color rgb="FF000000"/>
      </left>
      <right style="thin">
        <color rgb="FF000000"/>
      </right>
      <top/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double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 style="double">
        <color rgb="FF000000"/>
      </top>
      <bottom style="double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double">
        <color rgb="FF000000"/>
      </bottom>
      <diagonal/>
    </border>
    <border>
      <left style="medium">
        <color rgb="FF000000"/>
      </left>
      <right style="hair">
        <color rgb="FF000000"/>
      </right>
      <top/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/>
      <diagonal/>
    </border>
    <border>
      <left style="medium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hair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medium">
        <color auto="1"/>
      </left>
      <right style="hair">
        <color rgb="FF000000"/>
      </right>
      <top style="medium">
        <color auto="1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auto="1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medium">
        <color auto="1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auto="1"/>
      </top>
      <bottom style="hair">
        <color rgb="FF000000"/>
      </bottom>
      <diagonal/>
    </border>
    <border>
      <left style="thin">
        <color rgb="FF000000"/>
      </left>
      <right/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rgb="FF000000"/>
      </right>
      <top style="hair">
        <color rgb="FF000000"/>
      </top>
      <bottom style="double">
        <color rgb="FF000000"/>
      </bottom>
      <diagonal/>
    </border>
    <border>
      <left/>
      <right style="medium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 style="hair">
        <color rgb="FF000000"/>
      </right>
      <top/>
      <bottom style="hair">
        <color rgb="FF000000"/>
      </bottom>
      <diagonal/>
    </border>
    <border>
      <left style="medium">
        <color auto="1"/>
      </left>
      <right style="hair">
        <color rgb="FF000000"/>
      </right>
      <top style="hair">
        <color rgb="FF000000"/>
      </top>
      <bottom/>
      <diagonal/>
    </border>
    <border>
      <left style="medium">
        <color auto="1"/>
      </left>
      <right style="hair">
        <color rgb="FF000000"/>
      </right>
      <top/>
      <bottom/>
      <diagonal/>
    </border>
    <border>
      <left style="medium">
        <color auto="1"/>
      </left>
      <right style="hair">
        <color rgb="FF000000"/>
      </right>
      <top/>
      <bottom style="medium">
        <color auto="1"/>
      </bottom>
      <diagonal/>
    </border>
    <border>
      <left style="hair">
        <color rgb="FF000000"/>
      </left>
      <right style="hair">
        <color rgb="FF000000"/>
      </right>
      <top/>
      <bottom style="medium">
        <color auto="1"/>
      </bottom>
      <diagonal/>
    </border>
    <border>
      <left style="hair">
        <color rgb="FF000000"/>
      </left>
      <right/>
      <top/>
      <bottom/>
      <diagonal/>
    </border>
    <border>
      <left/>
      <right style="medium">
        <color auto="1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/>
      <right style="hair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auto="1"/>
      </bottom>
      <diagonal/>
    </border>
    <border>
      <left style="hair">
        <color rgb="FF000000"/>
      </left>
      <right style="hair">
        <color rgb="FF000000"/>
      </right>
      <top/>
      <bottom style="hair">
        <color auto="1"/>
      </bottom>
      <diagonal/>
    </border>
    <border>
      <left style="hair">
        <color rgb="FF000000"/>
      </left>
      <right style="thin">
        <color rgb="FF000000"/>
      </right>
      <top/>
      <bottom style="hair">
        <color auto="1"/>
      </bottom>
      <diagonal/>
    </border>
    <border>
      <left style="thin">
        <color rgb="FF000000"/>
      </left>
      <right style="thin">
        <color rgb="FF000000"/>
      </right>
      <top/>
      <bottom style="hair">
        <color auto="1"/>
      </bottom>
      <diagonal/>
    </border>
    <border>
      <left style="thin">
        <color rgb="FF000000"/>
      </left>
      <right/>
      <top style="hair">
        <color rgb="FF000000"/>
      </top>
      <bottom style="medium">
        <color auto="1"/>
      </bottom>
      <diagonal/>
    </border>
    <border>
      <left/>
      <right/>
      <top style="hair">
        <color rgb="FF000000"/>
      </top>
      <bottom style="medium">
        <color auto="1"/>
      </bottom>
      <diagonal/>
    </border>
    <border>
      <left/>
      <right style="medium">
        <color auto="1"/>
      </right>
      <top style="hair">
        <color rgb="FF000000"/>
      </top>
      <bottom style="medium">
        <color auto="1"/>
      </bottom>
      <diagonal/>
    </border>
    <border>
      <left style="medium">
        <color auto="1"/>
      </left>
      <right/>
      <top style="hair">
        <color rgb="FF000000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hair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double">
        <color rgb="FF000000"/>
      </bottom>
      <diagonal/>
    </border>
    <border>
      <left/>
      <right/>
      <top style="medium">
        <color rgb="FF000000"/>
      </top>
      <bottom style="double">
        <color rgb="FF000000"/>
      </bottom>
      <diagonal/>
    </border>
    <border>
      <left/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 style="medium">
        <color rgb="FF000000"/>
      </right>
      <top style="double">
        <color rgb="FF000000"/>
      </top>
      <bottom style="double">
        <color rgb="FF000000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double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ck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double">
        <color rgb="FF000000"/>
      </top>
      <bottom/>
      <diagonal/>
    </border>
    <border>
      <left style="medium">
        <color rgb="FF000000"/>
      </left>
      <right style="hair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hair">
        <color rgb="FF000000"/>
      </top>
      <bottom/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double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auto="1"/>
      </right>
      <top style="hair">
        <color rgb="FF000000"/>
      </top>
      <bottom/>
      <diagonal/>
    </border>
    <border>
      <left style="hair">
        <color rgb="FF000000"/>
      </left>
      <right/>
      <top style="hair">
        <color rgb="FF000000"/>
      </top>
      <bottom style="medium">
        <color auto="1"/>
      </bottom>
      <diagonal/>
    </border>
    <border>
      <left/>
      <right style="thin">
        <color rgb="FF000000"/>
      </right>
      <top style="hair">
        <color rgb="FF000000"/>
      </top>
      <bottom style="medium">
        <color auto="1"/>
      </bottom>
      <diagonal/>
    </border>
    <border>
      <left style="medium">
        <color auto="1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/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double">
        <color auto="1"/>
      </top>
      <bottom style="hair">
        <color rgb="FF000000"/>
      </bottom>
      <diagonal/>
    </border>
    <border>
      <left/>
      <right/>
      <top style="double">
        <color auto="1"/>
      </top>
      <bottom style="hair">
        <color rgb="FF000000"/>
      </bottom>
      <diagonal/>
    </border>
    <border>
      <left/>
      <right style="medium">
        <color auto="1"/>
      </right>
      <top style="double">
        <color auto="1"/>
      </top>
      <bottom style="hair">
        <color rgb="FF000000"/>
      </bottom>
      <diagonal/>
    </border>
  </borders>
  <cellStyleXfs count="1">
    <xf numFmtId="0" fontId="0" fillId="0" borderId="0"/>
  </cellStyleXfs>
  <cellXfs count="468">
    <xf numFmtId="0" fontId="0" fillId="0" borderId="0" xfId="0"/>
    <xf numFmtId="0" fontId="3" fillId="0" borderId="0" xfId="0" applyFont="1"/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0" xfId="0" applyFont="1"/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77" fontId="3" fillId="0" borderId="0" xfId="0" applyNumberFormat="1" applyFont="1"/>
    <xf numFmtId="0" fontId="4" fillId="0" borderId="2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76" fontId="8" fillId="0" borderId="10" xfId="0" applyNumberFormat="1" applyFont="1" applyBorder="1" applyAlignment="1">
      <alignment vertical="center"/>
    </xf>
    <xf numFmtId="176" fontId="6" fillId="0" borderId="10" xfId="0" applyNumberFormat="1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176" fontId="8" fillId="0" borderId="11" xfId="0" applyNumberFormat="1" applyFont="1" applyBorder="1" applyAlignment="1">
      <alignment vertical="center"/>
    </xf>
    <xf numFmtId="0" fontId="8" fillId="0" borderId="9" xfId="0" applyFont="1" applyBorder="1" applyAlignment="1">
      <alignment horizontal="center" vertical="center"/>
    </xf>
    <xf numFmtId="176" fontId="8" fillId="0" borderId="11" xfId="0" applyNumberFormat="1" applyFont="1" applyBorder="1" applyAlignment="1">
      <alignment horizontal="right" vertical="center"/>
    </xf>
    <xf numFmtId="176" fontId="6" fillId="4" borderId="10" xfId="0" applyNumberFormat="1" applyFont="1" applyFill="1" applyBorder="1" applyAlignment="1">
      <alignment vertical="center"/>
    </xf>
    <xf numFmtId="176" fontId="6" fillId="4" borderId="8" xfId="0" applyNumberFormat="1" applyFont="1" applyFill="1" applyBorder="1" applyAlignment="1">
      <alignment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176" fontId="6" fillId="4" borderId="11" xfId="0" applyNumberFormat="1" applyFont="1" applyFill="1" applyBorder="1" applyAlignment="1">
      <alignment horizontal="right" vertical="center"/>
    </xf>
    <xf numFmtId="0" fontId="6" fillId="4" borderId="9" xfId="0" applyFont="1" applyFill="1" applyBorder="1" applyAlignment="1">
      <alignment horizontal="center" vertical="center"/>
    </xf>
    <xf numFmtId="178" fontId="6" fillId="4" borderId="16" xfId="0" applyNumberFormat="1" applyFont="1" applyFill="1" applyBorder="1" applyAlignment="1">
      <alignment vertical="center"/>
    </xf>
    <xf numFmtId="178" fontId="6" fillId="0" borderId="16" xfId="0" applyNumberFormat="1" applyFont="1" applyBorder="1" applyAlignment="1">
      <alignment vertical="center"/>
    </xf>
    <xf numFmtId="0" fontId="8" fillId="0" borderId="4" xfId="0" applyFont="1" applyBorder="1" applyAlignment="1">
      <alignment horizontal="center" vertical="center"/>
    </xf>
    <xf numFmtId="178" fontId="4" fillId="0" borderId="0" xfId="0" applyNumberFormat="1" applyFont="1"/>
    <xf numFmtId="0" fontId="8" fillId="0" borderId="3" xfId="0" applyFont="1" applyBorder="1" applyAlignment="1">
      <alignment horizontal="center" vertical="center"/>
    </xf>
    <xf numFmtId="178" fontId="8" fillId="0" borderId="16" xfId="0" applyNumberFormat="1" applyFont="1" applyBorder="1" applyAlignment="1">
      <alignment vertical="center"/>
    </xf>
    <xf numFmtId="178" fontId="3" fillId="0" borderId="0" xfId="0" applyNumberFormat="1" applyFont="1"/>
    <xf numFmtId="178" fontId="4" fillId="0" borderId="17" xfId="0" applyNumberFormat="1" applyFont="1" applyBorder="1" applyAlignment="1">
      <alignment horizontal="right" vertical="center"/>
    </xf>
    <xf numFmtId="178" fontId="4" fillId="0" borderId="17" xfId="0" applyNumberFormat="1" applyFont="1" applyBorder="1" applyAlignment="1">
      <alignment vertical="center"/>
    </xf>
    <xf numFmtId="178" fontId="4" fillId="0" borderId="13" xfId="0" applyNumberFormat="1" applyFont="1" applyBorder="1" applyAlignment="1">
      <alignment horizontal="right" vertical="center"/>
    </xf>
    <xf numFmtId="178" fontId="8" fillId="0" borderId="5" xfId="0" applyNumberFormat="1" applyFont="1" applyBorder="1" applyAlignment="1">
      <alignment vertical="center"/>
    </xf>
    <xf numFmtId="0" fontId="4" fillId="0" borderId="99" xfId="0" applyFont="1" applyFill="1" applyBorder="1" applyAlignment="1">
      <alignment horizontal="center" vertical="center"/>
    </xf>
    <xf numFmtId="0" fontId="4" fillId="0" borderId="100" xfId="0" applyFont="1" applyFill="1" applyBorder="1" applyAlignment="1">
      <alignment horizontal="center" vertical="center"/>
    </xf>
    <xf numFmtId="178" fontId="4" fillId="0" borderId="101" xfId="0" applyNumberFormat="1" applyFont="1" applyBorder="1" applyAlignment="1">
      <alignment vertical="center"/>
    </xf>
    <xf numFmtId="178" fontId="4" fillId="0" borderId="51" xfId="0" applyNumberFormat="1" applyFont="1" applyBorder="1"/>
    <xf numFmtId="178" fontId="4" fillId="0" borderId="94" xfId="0" applyNumberFormat="1" applyFont="1" applyBorder="1"/>
    <xf numFmtId="178" fontId="15" fillId="0" borderId="51" xfId="0" applyNumberFormat="1" applyFont="1" applyBorder="1"/>
    <xf numFmtId="178" fontId="4" fillId="0" borderId="51" xfId="0" applyNumberFormat="1" applyFont="1" applyBorder="1" applyAlignment="1">
      <alignment horizontal="center"/>
    </xf>
    <xf numFmtId="178" fontId="4" fillId="0" borderId="94" xfId="0" applyNumberFormat="1" applyFont="1" applyBorder="1" applyAlignment="1">
      <alignment horizontal="center"/>
    </xf>
    <xf numFmtId="178" fontId="7" fillId="0" borderId="14" xfId="0" applyNumberFormat="1" applyFont="1" applyBorder="1" applyAlignment="1">
      <alignment horizontal="right" vertical="center"/>
    </xf>
    <xf numFmtId="178" fontId="7" fillId="0" borderId="26" xfId="0" applyNumberFormat="1" applyFont="1" applyBorder="1" applyAlignment="1">
      <alignment horizontal="right" vertical="center"/>
    </xf>
    <xf numFmtId="178" fontId="7" fillId="0" borderId="25" xfId="0" applyNumberFormat="1" applyFont="1" applyBorder="1" applyAlignment="1">
      <alignment horizontal="center" vertical="center"/>
    </xf>
    <xf numFmtId="178" fontId="7" fillId="0" borderId="20" xfId="0" applyNumberFormat="1" applyFont="1" applyBorder="1" applyAlignment="1">
      <alignment horizontal="right" vertical="center"/>
    </xf>
    <xf numFmtId="178" fontId="4" fillId="0" borderId="27" xfId="0" applyNumberFormat="1" applyFont="1" applyBorder="1" applyAlignment="1">
      <alignment horizontal="center" vertical="center"/>
    </xf>
    <xf numFmtId="178" fontId="4" fillId="0" borderId="20" xfId="0" applyNumberFormat="1" applyFont="1" applyBorder="1" applyAlignment="1">
      <alignment horizontal="right" vertical="center"/>
    </xf>
    <xf numFmtId="178" fontId="4" fillId="0" borderId="26" xfId="0" applyNumberFormat="1" applyFont="1" applyBorder="1" applyAlignment="1">
      <alignment horizontal="right" vertical="center"/>
    </xf>
    <xf numFmtId="178" fontId="7" fillId="0" borderId="28" xfId="0" applyNumberFormat="1" applyFont="1" applyBorder="1" applyAlignment="1">
      <alignment horizontal="right" vertical="center"/>
    </xf>
    <xf numFmtId="178" fontId="4" fillId="0" borderId="28" xfId="0" applyNumberFormat="1" applyFont="1" applyBorder="1" applyAlignment="1">
      <alignment horizontal="right" vertical="center"/>
    </xf>
    <xf numFmtId="178" fontId="7" fillId="0" borderId="27" xfId="0" applyNumberFormat="1" applyFont="1" applyBorder="1" applyAlignment="1">
      <alignment horizontal="center" vertical="center"/>
    </xf>
    <xf numFmtId="178" fontId="7" fillId="0" borderId="27" xfId="0" applyNumberFormat="1" applyFont="1" applyBorder="1" applyAlignment="1">
      <alignment horizontal="center" vertical="center" wrapText="1"/>
    </xf>
    <xf numFmtId="178" fontId="4" fillId="0" borderId="29" xfId="0" applyNumberFormat="1" applyFont="1" applyBorder="1" applyAlignment="1">
      <alignment horizontal="center" vertical="center"/>
    </xf>
    <xf numFmtId="178" fontId="7" fillId="0" borderId="29" xfId="0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left" vertical="center" shrinkToFit="1"/>
    </xf>
    <xf numFmtId="176" fontId="9" fillId="0" borderId="0" xfId="0" applyNumberFormat="1" applyFont="1" applyAlignment="1">
      <alignment horizontal="right" vertical="center" shrinkToFit="1"/>
    </xf>
    <xf numFmtId="178" fontId="4" fillId="0" borderId="18" xfId="0" applyNumberFormat="1" applyFont="1" applyBorder="1" applyAlignment="1">
      <alignment horizontal="right" vertical="center"/>
    </xf>
    <xf numFmtId="178" fontId="4" fillId="0" borderId="49" xfId="0" applyNumberFormat="1" applyFont="1" applyBorder="1" applyAlignment="1">
      <alignment vertical="center"/>
    </xf>
    <xf numFmtId="178" fontId="15" fillId="0" borderId="49" xfId="0" applyNumberFormat="1" applyFont="1" applyBorder="1" applyAlignment="1">
      <alignment vertical="center"/>
    </xf>
    <xf numFmtId="178" fontId="4" fillId="0" borderId="111" xfId="0" applyNumberFormat="1" applyFont="1" applyBorder="1" applyAlignment="1">
      <alignment vertical="center"/>
    </xf>
    <xf numFmtId="178" fontId="4" fillId="0" borderId="51" xfId="0" applyNumberFormat="1" applyFont="1" applyBorder="1" applyAlignment="1">
      <alignment vertical="center"/>
    </xf>
    <xf numFmtId="178" fontId="15" fillId="0" borderId="51" xfId="0" applyNumberFormat="1" applyFont="1" applyBorder="1" applyAlignment="1">
      <alignment vertical="center"/>
    </xf>
    <xf numFmtId="178" fontId="4" fillId="0" borderId="61" xfId="0" applyNumberFormat="1" applyFont="1" applyBorder="1" applyAlignment="1">
      <alignment vertical="center"/>
    </xf>
    <xf numFmtId="178" fontId="4" fillId="0" borderId="94" xfId="0" applyNumberFormat="1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 shrinkToFit="1"/>
    </xf>
    <xf numFmtId="3" fontId="4" fillId="0" borderId="94" xfId="0" applyNumberFormat="1" applyFont="1" applyBorder="1" applyAlignment="1">
      <alignment horizontal="center" vertical="center" shrinkToFit="1"/>
    </xf>
    <xf numFmtId="0" fontId="8" fillId="0" borderId="4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176" fontId="8" fillId="0" borderId="52" xfId="0" applyNumberFormat="1" applyFont="1" applyBorder="1" applyAlignment="1">
      <alignment horizontal="right" vertical="center"/>
    </xf>
    <xf numFmtId="178" fontId="4" fillId="0" borderId="51" xfId="0" applyNumberFormat="1" applyFont="1" applyBorder="1" applyAlignment="1">
      <alignment horizontal="center" vertical="center"/>
    </xf>
    <xf numFmtId="178" fontId="4" fillId="4" borderId="44" xfId="0" applyNumberFormat="1" applyFont="1" applyFill="1" applyBorder="1" applyAlignment="1">
      <alignment horizontal="left" vertical="center"/>
    </xf>
    <xf numFmtId="178" fontId="4" fillId="4" borderId="44" xfId="0" applyNumberFormat="1" applyFont="1" applyFill="1" applyBorder="1" applyAlignment="1">
      <alignment horizontal="center" vertical="center"/>
    </xf>
    <xf numFmtId="178" fontId="4" fillId="4" borderId="51" xfId="0" applyNumberFormat="1" applyFont="1" applyFill="1" applyBorder="1" applyAlignment="1">
      <alignment horizontal="center" vertical="center"/>
    </xf>
    <xf numFmtId="0" fontId="4" fillId="0" borderId="25" xfId="0" applyFont="1" applyBorder="1" applyAlignment="1">
      <alignment horizontal="center" vertical="center" wrapText="1"/>
    </xf>
    <xf numFmtId="178" fontId="4" fillId="0" borderId="25" xfId="0" applyNumberFormat="1" applyFont="1" applyBorder="1" applyAlignment="1">
      <alignment horizontal="center" vertical="center"/>
    </xf>
    <xf numFmtId="178" fontId="4" fillId="0" borderId="27" xfId="0" applyNumberFormat="1" applyFont="1" applyBorder="1" applyAlignment="1">
      <alignment horizontal="center" vertical="center" wrapText="1"/>
    </xf>
    <xf numFmtId="178" fontId="4" fillId="0" borderId="14" xfId="0" applyNumberFormat="1" applyFont="1" applyBorder="1" applyAlignment="1">
      <alignment horizontal="right" vertical="center"/>
    </xf>
    <xf numFmtId="178" fontId="4" fillId="0" borderId="30" xfId="0" applyNumberFormat="1" applyFont="1" applyBorder="1" applyAlignment="1">
      <alignment horizontal="right" vertical="center"/>
    </xf>
    <xf numFmtId="0" fontId="2" fillId="0" borderId="0" xfId="0" applyFont="1"/>
    <xf numFmtId="176" fontId="17" fillId="5" borderId="125" xfId="0" applyNumberFormat="1" applyFont="1" applyFill="1" applyBorder="1" applyAlignment="1">
      <alignment vertical="center"/>
    </xf>
    <xf numFmtId="176" fontId="17" fillId="5" borderId="109" xfId="0" applyNumberFormat="1" applyFont="1" applyFill="1" applyBorder="1" applyAlignment="1">
      <alignment vertical="center"/>
    </xf>
    <xf numFmtId="178" fontId="17" fillId="5" borderId="120" xfId="0" applyNumberFormat="1" applyFont="1" applyFill="1" applyBorder="1" applyAlignment="1">
      <alignment vertical="center"/>
    </xf>
    <xf numFmtId="178" fontId="17" fillId="5" borderId="125" xfId="0" applyNumberFormat="1" applyFont="1" applyFill="1" applyBorder="1" applyAlignment="1">
      <alignment vertical="center"/>
    </xf>
    <xf numFmtId="178" fontId="17" fillId="5" borderId="109" xfId="0" applyNumberFormat="1" applyFont="1" applyFill="1" applyBorder="1" applyAlignment="1">
      <alignment vertical="center"/>
    </xf>
    <xf numFmtId="178" fontId="7" fillId="0" borderId="121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78" fontId="4" fillId="0" borderId="44" xfId="0" applyNumberFormat="1" applyFont="1" applyFill="1" applyBorder="1" applyAlignment="1">
      <alignment horizontal="center" vertical="center"/>
    </xf>
    <xf numFmtId="178" fontId="4" fillId="0" borderId="51" xfId="0" applyNumberFormat="1" applyFont="1" applyFill="1" applyBorder="1" applyAlignment="1">
      <alignment horizontal="center" vertical="center"/>
    </xf>
    <xf numFmtId="0" fontId="8" fillId="0" borderId="132" xfId="0" applyFont="1" applyBorder="1" applyAlignment="1">
      <alignment horizontal="center" vertical="center"/>
    </xf>
    <xf numFmtId="0" fontId="8" fillId="0" borderId="133" xfId="0" applyFont="1" applyBorder="1" applyAlignment="1">
      <alignment horizontal="center" vertical="center"/>
    </xf>
    <xf numFmtId="176" fontId="8" fillId="0" borderId="134" xfId="0" applyNumberFormat="1" applyFont="1" applyBorder="1" applyAlignment="1">
      <alignment vertical="center"/>
    </xf>
    <xf numFmtId="0" fontId="8" fillId="4" borderId="140" xfId="0" applyFont="1" applyFill="1" applyBorder="1" applyAlignment="1">
      <alignment horizontal="center" vertical="center"/>
    </xf>
    <xf numFmtId="0" fontId="8" fillId="4" borderId="128" xfId="0" applyFont="1" applyFill="1" applyBorder="1" applyAlignment="1">
      <alignment horizontal="center" vertical="center"/>
    </xf>
    <xf numFmtId="178" fontId="4" fillId="4" borderId="128" xfId="0" applyNumberFormat="1" applyFont="1" applyFill="1" applyBorder="1" applyAlignment="1">
      <alignment vertical="center"/>
    </xf>
    <xf numFmtId="178" fontId="4" fillId="4" borderId="141" xfId="0" applyNumberFormat="1" applyFont="1" applyFill="1" applyBorder="1" applyAlignment="1">
      <alignment vertical="center"/>
    </xf>
    <xf numFmtId="178" fontId="6" fillId="4" borderId="97" xfId="0" applyNumberFormat="1" applyFont="1" applyFill="1" applyBorder="1" applyAlignment="1">
      <alignment vertical="center"/>
    </xf>
    <xf numFmtId="0" fontId="8" fillId="0" borderId="131" xfId="0" applyFont="1" applyBorder="1" applyAlignment="1">
      <alignment horizontal="center" vertical="center"/>
    </xf>
    <xf numFmtId="0" fontId="8" fillId="0" borderId="150" xfId="0" applyFont="1" applyBorder="1" applyAlignment="1">
      <alignment horizontal="center" vertical="center"/>
    </xf>
    <xf numFmtId="176" fontId="8" fillId="0" borderId="30" xfId="0" applyNumberFormat="1" applyFont="1" applyBorder="1" applyAlignment="1">
      <alignment horizontal="right" vertical="center"/>
    </xf>
    <xf numFmtId="0" fontId="8" fillId="0" borderId="95" xfId="0" applyFont="1" applyBorder="1" applyAlignment="1">
      <alignment horizontal="center" vertical="center"/>
    </xf>
    <xf numFmtId="0" fontId="3" fillId="5" borderId="148" xfId="0" applyFont="1" applyFill="1" applyBorder="1"/>
    <xf numFmtId="0" fontId="3" fillId="5" borderId="149" xfId="0" applyFont="1" applyFill="1" applyBorder="1"/>
    <xf numFmtId="0" fontId="3" fillId="4" borderId="4" xfId="0" applyFont="1" applyFill="1" applyBorder="1"/>
    <xf numFmtId="0" fontId="3" fillId="4" borderId="50" xfId="0" applyFont="1" applyFill="1" applyBorder="1"/>
    <xf numFmtId="0" fontId="3" fillId="4" borderId="145" xfId="0" applyFont="1" applyFill="1" applyBorder="1"/>
    <xf numFmtId="0" fontId="2" fillId="5" borderId="152" xfId="0" applyFont="1" applyFill="1" applyBorder="1" applyAlignment="1">
      <alignment vertical="center"/>
    </xf>
    <xf numFmtId="0" fontId="2" fillId="5" borderId="155" xfId="0" applyFont="1" applyFill="1" applyBorder="1" applyAlignment="1">
      <alignment vertical="center"/>
    </xf>
    <xf numFmtId="178" fontId="8" fillId="0" borderId="96" xfId="0" applyNumberFormat="1" applyFont="1" applyBorder="1" applyAlignment="1">
      <alignment vertical="center"/>
    </xf>
    <xf numFmtId="0" fontId="7" fillId="4" borderId="25" xfId="0" applyFont="1" applyFill="1" applyBorder="1" applyAlignment="1">
      <alignment horizontal="center" vertical="center" wrapText="1"/>
    </xf>
    <xf numFmtId="178" fontId="7" fillId="4" borderId="14" xfId="0" applyNumberFormat="1" applyFont="1" applyFill="1" applyBorder="1" applyAlignment="1">
      <alignment horizontal="right" vertical="center"/>
    </xf>
    <xf numFmtId="178" fontId="7" fillId="4" borderId="26" xfId="0" applyNumberFormat="1" applyFont="1" applyFill="1" applyBorder="1" applyAlignment="1">
      <alignment horizontal="right" vertical="center"/>
    </xf>
    <xf numFmtId="0" fontId="7" fillId="4" borderId="27" xfId="0" applyFont="1" applyFill="1" applyBorder="1" applyAlignment="1">
      <alignment horizontal="center" vertical="center"/>
    </xf>
    <xf numFmtId="178" fontId="7" fillId="4" borderId="20" xfId="0" applyNumberFormat="1" applyFont="1" applyFill="1" applyBorder="1" applyAlignment="1">
      <alignment horizontal="right" vertical="center"/>
    </xf>
    <xf numFmtId="178" fontId="7" fillId="4" borderId="28" xfId="0" applyNumberFormat="1" applyFont="1" applyFill="1" applyBorder="1" applyAlignment="1">
      <alignment horizontal="right" vertical="center"/>
    </xf>
    <xf numFmtId="0" fontId="7" fillId="4" borderId="27" xfId="0" applyFont="1" applyFill="1" applyBorder="1" applyAlignment="1">
      <alignment horizontal="center" vertical="center" wrapText="1"/>
    </xf>
    <xf numFmtId="178" fontId="7" fillId="4" borderId="18" xfId="0" applyNumberFormat="1" applyFont="1" applyFill="1" applyBorder="1" applyAlignment="1">
      <alignment horizontal="right" vertical="center"/>
    </xf>
    <xf numFmtId="176" fontId="17" fillId="5" borderId="154" xfId="0" applyNumberFormat="1" applyFont="1" applyFill="1" applyBorder="1" applyAlignment="1">
      <alignment vertical="center"/>
    </xf>
    <xf numFmtId="178" fontId="17" fillId="5" borderId="154" xfId="0" applyNumberFormat="1" applyFont="1" applyFill="1" applyBorder="1" applyAlignment="1">
      <alignment vertical="center"/>
    </xf>
    <xf numFmtId="0" fontId="4" fillId="0" borderId="162" xfId="0" applyFont="1" applyFill="1" applyBorder="1" applyAlignment="1">
      <alignment horizontal="center" vertical="center"/>
    </xf>
    <xf numFmtId="0" fontId="4" fillId="0" borderId="163" xfId="0" applyFont="1" applyBorder="1" applyAlignment="1">
      <alignment horizontal="center" vertical="center"/>
    </xf>
    <xf numFmtId="178" fontId="4" fillId="0" borderId="20" xfId="0" applyNumberFormat="1" applyFont="1" applyBorder="1" applyAlignment="1">
      <alignment vertical="center"/>
    </xf>
    <xf numFmtId="178" fontId="3" fillId="0" borderId="33" xfId="0" applyNumberFormat="1" applyFont="1" applyBorder="1"/>
    <xf numFmtId="178" fontId="3" fillId="0" borderId="164" xfId="0" applyNumberFormat="1" applyFont="1" applyBorder="1"/>
    <xf numFmtId="0" fontId="4" fillId="0" borderId="162" xfId="0" applyFont="1" applyBorder="1" applyAlignment="1">
      <alignment horizontal="center" vertical="center"/>
    </xf>
    <xf numFmtId="0" fontId="1" fillId="0" borderId="51" xfId="0" applyFont="1" applyFill="1" applyBorder="1" applyAlignment="1">
      <alignment horizontal="center"/>
    </xf>
    <xf numFmtId="0" fontId="1" fillId="0" borderId="94" xfId="0" applyFont="1" applyFill="1" applyBorder="1" applyAlignment="1">
      <alignment horizontal="center"/>
    </xf>
    <xf numFmtId="178" fontId="4" fillId="4" borderId="52" xfId="0" applyNumberFormat="1" applyFont="1" applyFill="1" applyBorder="1" applyAlignment="1">
      <alignment vertical="center"/>
    </xf>
    <xf numFmtId="0" fontId="2" fillId="4" borderId="128" xfId="0" applyFont="1" applyFill="1" applyBorder="1"/>
    <xf numFmtId="0" fontId="2" fillId="4" borderId="141" xfId="0" applyFont="1" applyFill="1" applyBorder="1"/>
    <xf numFmtId="178" fontId="4" fillId="4" borderId="51" xfId="0" applyNumberFormat="1" applyFont="1" applyFill="1" applyBorder="1" applyAlignment="1">
      <alignment horizontal="center"/>
    </xf>
    <xf numFmtId="178" fontId="4" fillId="4" borderId="94" xfId="0" applyNumberFormat="1" applyFont="1" applyFill="1" applyBorder="1" applyAlignment="1">
      <alignment horizontal="center"/>
    </xf>
    <xf numFmtId="178" fontId="4" fillId="7" borderId="44" xfId="0" applyNumberFormat="1" applyFont="1" applyFill="1" applyBorder="1" applyAlignment="1">
      <alignment horizontal="center" vertical="center"/>
    </xf>
    <xf numFmtId="178" fontId="4" fillId="7" borderId="51" xfId="0" applyNumberFormat="1" applyFont="1" applyFill="1" applyBorder="1" applyAlignment="1">
      <alignment horizontal="center" vertical="center"/>
    </xf>
    <xf numFmtId="0" fontId="1" fillId="7" borderId="51" xfId="0" applyFont="1" applyFill="1" applyBorder="1" applyAlignment="1">
      <alignment horizontal="center"/>
    </xf>
    <xf numFmtId="0" fontId="1" fillId="7" borderId="94" xfId="0" applyFont="1" applyFill="1" applyBorder="1" applyAlignment="1">
      <alignment horizontal="center"/>
    </xf>
    <xf numFmtId="178" fontId="4" fillId="4" borderId="103" xfId="0" applyNumberFormat="1" applyFont="1" applyFill="1" applyBorder="1" applyAlignment="1">
      <alignment horizontal="center"/>
    </xf>
    <xf numFmtId="178" fontId="4" fillId="4" borderId="104" xfId="0" applyNumberFormat="1" applyFont="1" applyFill="1" applyBorder="1" applyAlignment="1">
      <alignment horizontal="center"/>
    </xf>
    <xf numFmtId="0" fontId="1" fillId="4" borderId="51" xfId="0" applyFont="1" applyFill="1" applyBorder="1" applyAlignment="1">
      <alignment horizontal="left" vertical="center"/>
    </xf>
    <xf numFmtId="178" fontId="4" fillId="4" borderId="51" xfId="0" applyNumberFormat="1" applyFont="1" applyFill="1" applyBorder="1"/>
    <xf numFmtId="178" fontId="4" fillId="4" borderId="94" xfId="0" applyNumberFormat="1" applyFont="1" applyFill="1" applyBorder="1"/>
    <xf numFmtId="0" fontId="6" fillId="4" borderId="95" xfId="0" applyFont="1" applyFill="1" applyBorder="1" applyAlignment="1">
      <alignment horizontal="center" vertical="center"/>
    </xf>
    <xf numFmtId="176" fontId="6" fillId="4" borderId="139" xfId="0" applyNumberFormat="1" applyFont="1" applyFill="1" applyBorder="1" applyAlignment="1">
      <alignment vertical="center"/>
    </xf>
    <xf numFmtId="178" fontId="6" fillId="4" borderId="109" xfId="0" applyNumberFormat="1" applyFont="1" applyFill="1" applyBorder="1" applyAlignment="1">
      <alignment vertical="center"/>
    </xf>
    <xf numFmtId="176" fontId="2" fillId="4" borderId="52" xfId="0" applyNumberFormat="1" applyFont="1" applyFill="1" applyBorder="1" applyAlignment="1">
      <alignment vertical="center"/>
    </xf>
    <xf numFmtId="0" fontId="7" fillId="0" borderId="21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 shrinkToFit="1"/>
    </xf>
    <xf numFmtId="178" fontId="7" fillId="4" borderId="17" xfId="0" applyNumberFormat="1" applyFont="1" applyFill="1" applyBorder="1" applyAlignment="1">
      <alignment horizontal="right" vertical="center"/>
    </xf>
    <xf numFmtId="178" fontId="7" fillId="4" borderId="17" xfId="0" applyNumberFormat="1" applyFont="1" applyFill="1" applyBorder="1" applyAlignment="1">
      <alignment vertical="center"/>
    </xf>
    <xf numFmtId="178" fontId="7" fillId="4" borderId="13" xfId="0" applyNumberFormat="1" applyFont="1" applyFill="1" applyBorder="1" applyAlignment="1">
      <alignment horizontal="right" vertical="center"/>
    </xf>
    <xf numFmtId="178" fontId="7" fillId="4" borderId="98" xfId="0" applyNumberFormat="1" applyFont="1" applyFill="1" applyBorder="1" applyAlignment="1">
      <alignment horizontal="right" vertical="center"/>
    </xf>
    <xf numFmtId="178" fontId="7" fillId="4" borderId="52" xfId="0" applyNumberFormat="1" applyFont="1" applyFill="1" applyBorder="1" applyAlignment="1">
      <alignment vertical="center"/>
    </xf>
    <xf numFmtId="179" fontId="2" fillId="4" borderId="109" xfId="0" applyNumberFormat="1" applyFont="1" applyFill="1" applyBorder="1" applyAlignment="1">
      <alignment vertical="center"/>
    </xf>
    <xf numFmtId="178" fontId="2" fillId="5" borderId="154" xfId="0" applyNumberFormat="1" applyFont="1" applyFill="1" applyBorder="1" applyAlignment="1">
      <alignment vertical="center"/>
    </xf>
    <xf numFmtId="0" fontId="0" fillId="0" borderId="21" xfId="0" applyBorder="1" applyAlignment="1">
      <alignment horizontal="center" vertical="center" shrinkToFit="1"/>
    </xf>
    <xf numFmtId="0" fontId="0" fillId="0" borderId="20" xfId="0" applyBorder="1" applyAlignment="1">
      <alignment horizontal="center" vertical="center" shrinkToFit="1"/>
    </xf>
    <xf numFmtId="178" fontId="7" fillId="0" borderId="18" xfId="0" applyNumberFormat="1" applyFont="1" applyBorder="1" applyAlignment="1">
      <alignment horizontal="right" vertical="center"/>
    </xf>
    <xf numFmtId="176" fontId="8" fillId="0" borderId="52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78" fontId="4" fillId="0" borderId="52" xfId="0" applyNumberFormat="1" applyFont="1" applyBorder="1" applyAlignment="1">
      <alignment vertical="center"/>
    </xf>
    <xf numFmtId="178" fontId="4" fillId="0" borderId="52" xfId="0" applyNumberFormat="1" applyFont="1" applyFill="1" applyBorder="1" applyAlignment="1">
      <alignment horizontal="right" vertical="center"/>
    </xf>
    <xf numFmtId="178" fontId="6" fillId="7" borderId="13" xfId="0" applyNumberFormat="1" applyFont="1" applyFill="1" applyBorder="1" applyAlignment="1">
      <alignment horizontal="right" vertical="center"/>
    </xf>
    <xf numFmtId="178" fontId="6" fillId="0" borderId="169" xfId="0" applyNumberFormat="1" applyFont="1" applyBorder="1" applyAlignment="1">
      <alignment vertical="center"/>
    </xf>
    <xf numFmtId="178" fontId="6" fillId="0" borderId="13" xfId="0" applyNumberFormat="1" applyFont="1" applyBorder="1" applyAlignment="1">
      <alignment vertical="center"/>
    </xf>
    <xf numFmtId="178" fontId="6" fillId="4" borderId="170" xfId="0" applyNumberFormat="1" applyFont="1" applyFill="1" applyBorder="1" applyAlignment="1">
      <alignment vertical="center"/>
    </xf>
    <xf numFmtId="0" fontId="6" fillId="3" borderId="23" xfId="0" applyFont="1" applyFill="1" applyBorder="1" applyAlignment="1">
      <alignment horizontal="center" vertical="center" wrapText="1"/>
    </xf>
    <xf numFmtId="178" fontId="7" fillId="4" borderId="109" xfId="0" applyNumberFormat="1" applyFont="1" applyFill="1" applyBorder="1" applyAlignment="1">
      <alignment vertical="center"/>
    </xf>
    <xf numFmtId="178" fontId="4" fillId="0" borderId="51" xfId="0" applyNumberFormat="1" applyFont="1" applyBorder="1" applyAlignment="1">
      <alignment horizontal="left"/>
    </xf>
    <xf numFmtId="178" fontId="4" fillId="0" borderId="94" xfId="0" applyNumberFormat="1" applyFont="1" applyBorder="1" applyAlignment="1">
      <alignment horizontal="left"/>
    </xf>
    <xf numFmtId="0" fontId="8" fillId="0" borderId="4" xfId="0" applyFont="1" applyBorder="1" applyAlignment="1">
      <alignment horizontal="center" vertical="center" shrinkToFit="1"/>
    </xf>
    <xf numFmtId="0" fontId="8" fillId="0" borderId="9" xfId="0" applyFont="1" applyBorder="1" applyAlignment="1">
      <alignment horizontal="center" vertical="center" shrinkToFit="1"/>
    </xf>
    <xf numFmtId="176" fontId="8" fillId="0" borderId="52" xfId="0" applyNumberFormat="1" applyFont="1" applyBorder="1" applyAlignment="1">
      <alignment horizontal="right" vertical="center" shrinkToFit="1"/>
    </xf>
    <xf numFmtId="178" fontId="8" fillId="0" borderId="52" xfId="0" applyNumberFormat="1" applyFont="1" applyBorder="1" applyAlignment="1">
      <alignment vertical="center" shrinkToFit="1"/>
    </xf>
    <xf numFmtId="0" fontId="11" fillId="0" borderId="54" xfId="0" applyFont="1" applyBorder="1" applyAlignment="1">
      <alignment horizontal="center" vertical="center"/>
    </xf>
    <xf numFmtId="0" fontId="11" fillId="0" borderId="55" xfId="0" applyFont="1" applyBorder="1" applyAlignment="1">
      <alignment horizontal="center" vertical="center"/>
    </xf>
    <xf numFmtId="0" fontId="11" fillId="0" borderId="56" xfId="0" applyFont="1" applyBorder="1" applyAlignment="1">
      <alignment horizontal="center" vertical="center"/>
    </xf>
    <xf numFmtId="0" fontId="11" fillId="0" borderId="117" xfId="0" applyFont="1" applyBorder="1" applyAlignment="1">
      <alignment horizontal="center" vertical="center"/>
    </xf>
    <xf numFmtId="0" fontId="0" fillId="0" borderId="118" xfId="0" applyBorder="1" applyAlignment="1"/>
    <xf numFmtId="0" fontId="0" fillId="0" borderId="119" xfId="0" applyBorder="1" applyAlignment="1"/>
    <xf numFmtId="0" fontId="9" fillId="0" borderId="0" xfId="0" applyFont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0" fillId="0" borderId="0" xfId="0" applyAlignment="1"/>
    <xf numFmtId="0" fontId="9" fillId="0" borderId="0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7" fillId="0" borderId="22" xfId="0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0" fontId="16" fillId="0" borderId="24" xfId="0" applyFont="1" applyBorder="1" applyAlignment="1">
      <alignment horizontal="center" vertical="center"/>
    </xf>
    <xf numFmtId="178" fontId="4" fillId="0" borderId="156" xfId="0" applyNumberFormat="1" applyFont="1" applyBorder="1" applyAlignment="1">
      <alignment horizontal="right" vertical="center"/>
    </xf>
    <xf numFmtId="0" fontId="0" fillId="0" borderId="33" xfId="0" applyBorder="1" applyAlignment="1">
      <alignment vertical="center"/>
    </xf>
    <xf numFmtId="0" fontId="0" fillId="0" borderId="157" xfId="0" applyBorder="1" applyAlignment="1">
      <alignment vertical="center"/>
    </xf>
    <xf numFmtId="0" fontId="6" fillId="3" borderId="33" xfId="0" applyFont="1" applyFill="1" applyBorder="1" applyAlignment="1">
      <alignment horizontal="center" vertical="center"/>
    </xf>
    <xf numFmtId="0" fontId="6" fillId="3" borderId="28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43" xfId="0" applyFont="1" applyFill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6" fillId="3" borderId="38" xfId="0" applyFont="1" applyFill="1" applyBorder="1" applyAlignment="1">
      <alignment horizontal="center" vertical="center"/>
    </xf>
    <xf numFmtId="0" fontId="6" fillId="3" borderId="39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37" xfId="0" applyFont="1" applyFill="1" applyBorder="1" applyAlignment="1">
      <alignment horizontal="center" vertical="center"/>
    </xf>
    <xf numFmtId="0" fontId="6" fillId="3" borderId="29" xfId="0" applyFont="1" applyFill="1" applyBorder="1" applyAlignment="1">
      <alignment horizontal="center" vertical="center"/>
    </xf>
    <xf numFmtId="0" fontId="6" fillId="3" borderId="32" xfId="0" applyFont="1" applyFill="1" applyBorder="1" applyAlignment="1">
      <alignment horizontal="center" vertical="center"/>
    </xf>
    <xf numFmtId="0" fontId="17" fillId="5" borderId="126" xfId="0" applyFont="1" applyFill="1" applyBorder="1" applyAlignment="1">
      <alignment horizontal="center" vertical="center"/>
    </xf>
    <xf numFmtId="0" fontId="18" fillId="5" borderId="109" xfId="0" applyFont="1" applyFill="1" applyBorder="1" applyAlignment="1">
      <alignment horizontal="center" vertical="center"/>
    </xf>
    <xf numFmtId="0" fontId="18" fillId="5" borderId="108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31" xfId="0" applyFont="1" applyBorder="1" applyAlignment="1">
      <alignment horizontal="left" vertical="center"/>
    </xf>
    <xf numFmtId="0" fontId="3" fillId="0" borderId="31" xfId="0" applyFont="1" applyBorder="1" applyAlignment="1">
      <alignment horizontal="right"/>
    </xf>
    <xf numFmtId="0" fontId="6" fillId="3" borderId="40" xfId="0" applyFont="1" applyFill="1" applyBorder="1" applyAlignment="1">
      <alignment horizontal="center" vertical="center"/>
    </xf>
    <xf numFmtId="0" fontId="6" fillId="3" borderId="41" xfId="0" applyFont="1" applyFill="1" applyBorder="1" applyAlignment="1">
      <alignment horizontal="center" vertical="center"/>
    </xf>
    <xf numFmtId="0" fontId="6" fillId="3" borderId="42" xfId="0" applyFont="1" applyFill="1" applyBorder="1" applyAlignment="1">
      <alignment horizontal="center" vertical="center"/>
    </xf>
    <xf numFmtId="178" fontId="7" fillId="0" borderId="121" xfId="0" applyNumberFormat="1" applyFont="1" applyBorder="1" applyAlignment="1">
      <alignment horizontal="center" vertical="center"/>
    </xf>
    <xf numFmtId="0" fontId="16" fillId="0" borderId="122" xfId="0" applyFont="1" applyBorder="1" applyAlignment="1">
      <alignment horizontal="center" vertical="center"/>
    </xf>
    <xf numFmtId="178" fontId="7" fillId="0" borderId="123" xfId="0" applyNumberFormat="1" applyFont="1" applyBorder="1" applyAlignment="1">
      <alignment horizontal="center" vertical="center"/>
    </xf>
    <xf numFmtId="178" fontId="7" fillId="0" borderId="35" xfId="0" applyNumberFormat="1" applyFont="1" applyBorder="1" applyAlignment="1">
      <alignment horizontal="center" vertical="center"/>
    </xf>
    <xf numFmtId="178" fontId="7" fillId="0" borderId="124" xfId="0" applyNumberFormat="1" applyFont="1" applyBorder="1" applyAlignment="1">
      <alignment horizontal="center" vertical="center"/>
    </xf>
    <xf numFmtId="178" fontId="7" fillId="0" borderId="36" xfId="0" applyNumberFormat="1" applyFont="1" applyBorder="1" applyAlignment="1">
      <alignment horizontal="center" vertical="center"/>
    </xf>
    <xf numFmtId="178" fontId="7" fillId="0" borderId="22" xfId="0" applyNumberFormat="1" applyFont="1" applyBorder="1" applyAlignment="1">
      <alignment horizontal="center" vertical="center"/>
    </xf>
    <xf numFmtId="178" fontId="7" fillId="0" borderId="38" xfId="0" applyNumberFormat="1" applyFont="1" applyBorder="1" applyAlignment="1">
      <alignment horizontal="center" vertical="center"/>
    </xf>
    <xf numFmtId="0" fontId="17" fillId="5" borderId="127" xfId="0" applyFont="1" applyFill="1" applyBorder="1" applyAlignment="1">
      <alignment horizontal="center" vertical="center"/>
    </xf>
    <xf numFmtId="0" fontId="18" fillId="5" borderId="128" xfId="0" applyFont="1" applyFill="1" applyBorder="1" applyAlignment="1">
      <alignment horizontal="center" vertical="center"/>
    </xf>
    <xf numFmtId="0" fontId="18" fillId="5" borderId="129" xfId="0" applyFont="1" applyFill="1" applyBorder="1" applyAlignment="1">
      <alignment horizontal="center" vertical="center"/>
    </xf>
    <xf numFmtId="178" fontId="7" fillId="0" borderId="22" xfId="0" applyNumberFormat="1" applyFont="1" applyBorder="1" applyAlignment="1">
      <alignment horizontal="center" vertical="center" wrapText="1"/>
    </xf>
    <xf numFmtId="178" fontId="7" fillId="0" borderId="38" xfId="0" applyNumberFormat="1" applyFont="1" applyBorder="1" applyAlignment="1">
      <alignment horizontal="center" vertical="center" wrapText="1"/>
    </xf>
    <xf numFmtId="0" fontId="8" fillId="0" borderId="44" xfId="0" applyFont="1" applyBorder="1" applyAlignment="1">
      <alignment horizontal="left" vertical="center"/>
    </xf>
    <xf numFmtId="0" fontId="8" fillId="0" borderId="51" xfId="0" applyFont="1" applyBorder="1" applyAlignment="1">
      <alignment horizontal="left" vertical="center"/>
    </xf>
    <xf numFmtId="0" fontId="0" fillId="0" borderId="51" xfId="0" applyBorder="1" applyAlignment="1">
      <alignment horizontal="left" vertical="center"/>
    </xf>
    <xf numFmtId="0" fontId="0" fillId="0" borderId="61" xfId="0" applyBorder="1" applyAlignment="1">
      <alignment horizontal="left" vertical="center"/>
    </xf>
    <xf numFmtId="0" fontId="17" fillId="5" borderId="151" xfId="0" applyFont="1" applyFill="1" applyBorder="1" applyAlignment="1">
      <alignment horizontal="center" vertical="center"/>
    </xf>
    <xf numFmtId="0" fontId="18" fillId="5" borderId="152" xfId="0" applyFont="1" applyFill="1" applyBorder="1" applyAlignment="1">
      <alignment horizontal="center" vertical="center"/>
    </xf>
    <xf numFmtId="0" fontId="18" fillId="5" borderId="153" xfId="0" applyFont="1" applyFill="1" applyBorder="1" applyAlignment="1">
      <alignment horizontal="center" vertical="center"/>
    </xf>
    <xf numFmtId="0" fontId="6" fillId="6" borderId="130" xfId="0" applyFont="1" applyFill="1" applyBorder="1" applyAlignment="1">
      <alignment horizontal="center" vertical="center"/>
    </xf>
    <xf numFmtId="0" fontId="6" fillId="6" borderId="73" xfId="0" applyFont="1" applyFill="1" applyBorder="1" applyAlignment="1">
      <alignment horizontal="center" vertical="center"/>
    </xf>
    <xf numFmtId="0" fontId="0" fillId="0" borderId="74" xfId="0" applyBorder="1" applyAlignment="1"/>
    <xf numFmtId="0" fontId="6" fillId="6" borderId="131" xfId="0" applyFont="1" applyFill="1" applyBorder="1" applyAlignment="1">
      <alignment horizontal="center" vertical="center"/>
    </xf>
    <xf numFmtId="0" fontId="6" fillId="6" borderId="47" xfId="0" applyFont="1" applyFill="1" applyBorder="1" applyAlignment="1">
      <alignment horizontal="center" vertical="center"/>
    </xf>
    <xf numFmtId="0" fontId="0" fillId="0" borderId="62" xfId="0" applyBorder="1" applyAlignment="1"/>
    <xf numFmtId="0" fontId="8" fillId="0" borderId="49" xfId="0" applyFont="1" applyBorder="1" applyAlignment="1">
      <alignment horizontal="center" vertical="center"/>
    </xf>
    <xf numFmtId="0" fontId="8" fillId="0" borderId="51" xfId="0" applyFont="1" applyBorder="1" applyAlignment="1">
      <alignment horizontal="center" vertical="center"/>
    </xf>
    <xf numFmtId="0" fontId="8" fillId="4" borderId="144" xfId="0" applyFont="1" applyFill="1" applyBorder="1" applyAlignment="1">
      <alignment horizontal="center" vertical="center"/>
    </xf>
    <xf numFmtId="0" fontId="8" fillId="4" borderId="50" xfId="0" applyFont="1" applyFill="1" applyBorder="1" applyAlignment="1">
      <alignment horizontal="center" vertical="center"/>
    </xf>
    <xf numFmtId="0" fontId="0" fillId="0" borderId="50" xfId="0" applyBorder="1" applyAlignment="1">
      <alignment vertical="center"/>
    </xf>
    <xf numFmtId="0" fontId="0" fillId="0" borderId="145" xfId="0" applyBorder="1" applyAlignment="1">
      <alignment vertical="center"/>
    </xf>
    <xf numFmtId="0" fontId="8" fillId="0" borderId="44" xfId="0" applyFont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6" fillId="6" borderId="72" xfId="0" applyFont="1" applyFill="1" applyBorder="1" applyAlignment="1">
      <alignment horizontal="center" vertical="center"/>
    </xf>
    <xf numFmtId="0" fontId="16" fillId="0" borderId="73" xfId="0" applyFont="1" applyBorder="1" applyAlignment="1">
      <alignment horizontal="center" vertical="center"/>
    </xf>
    <xf numFmtId="0" fontId="16" fillId="0" borderId="47" xfId="0" applyFont="1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6" fillId="4" borderId="138" xfId="0" applyFont="1" applyFill="1" applyBorder="1" applyAlignment="1">
      <alignment horizontal="center" vertical="center"/>
    </xf>
    <xf numFmtId="0" fontId="16" fillId="4" borderId="139" xfId="0" applyFont="1" applyFill="1" applyBorder="1" applyAlignment="1">
      <alignment horizontal="center" vertical="center"/>
    </xf>
    <xf numFmtId="0" fontId="16" fillId="0" borderId="74" xfId="0" applyFont="1" applyBorder="1" applyAlignment="1">
      <alignment horizontal="center" vertical="center"/>
    </xf>
    <xf numFmtId="0" fontId="16" fillId="0" borderId="62" xfId="0" applyFont="1" applyBorder="1" applyAlignment="1">
      <alignment horizontal="center" vertical="center"/>
    </xf>
    <xf numFmtId="0" fontId="8" fillId="6" borderId="72" xfId="0" applyFont="1" applyFill="1" applyBorder="1" applyAlignment="1">
      <alignment horizontal="center" vertical="center"/>
    </xf>
    <xf numFmtId="0" fontId="8" fillId="6" borderId="73" xfId="0" applyFont="1" applyFill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0" fontId="8" fillId="6" borderId="47" xfId="0" applyFont="1" applyFill="1" applyBorder="1" applyAlignment="1">
      <alignment horizontal="center" vertical="center"/>
    </xf>
    <xf numFmtId="0" fontId="0" fillId="6" borderId="47" xfId="0" applyFill="1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  <xf numFmtId="0" fontId="0" fillId="6" borderId="73" xfId="0" applyFill="1" applyBorder="1" applyAlignment="1">
      <alignment horizontal="center" vertical="center"/>
    </xf>
    <xf numFmtId="0" fontId="0" fillId="6" borderId="71" xfId="0" applyFill="1" applyBorder="1" applyAlignment="1">
      <alignment horizontal="center" vertical="center"/>
    </xf>
    <xf numFmtId="0" fontId="3" fillId="0" borderId="0" xfId="0" applyFont="1" applyAlignment="1"/>
    <xf numFmtId="0" fontId="8" fillId="4" borderId="44" xfId="0" applyFont="1" applyFill="1" applyBorder="1" applyAlignment="1">
      <alignment horizontal="center" vertical="center"/>
    </xf>
    <xf numFmtId="0" fontId="8" fillId="4" borderId="51" xfId="0" applyFont="1" applyFill="1" applyBorder="1" applyAlignment="1">
      <alignment horizontal="center" vertical="center"/>
    </xf>
    <xf numFmtId="0" fontId="0" fillId="0" borderId="51" xfId="0" applyBorder="1" applyAlignment="1">
      <alignment vertical="center"/>
    </xf>
    <xf numFmtId="0" fontId="0" fillId="0" borderId="61" xfId="0" applyBorder="1" applyAlignment="1">
      <alignment vertical="center"/>
    </xf>
    <xf numFmtId="0" fontId="8" fillId="4" borderId="44" xfId="0" applyFont="1" applyFill="1" applyBorder="1" applyAlignment="1">
      <alignment horizontal="center" vertical="center" wrapText="1"/>
    </xf>
    <xf numFmtId="0" fontId="8" fillId="4" borderId="48" xfId="0" applyFont="1" applyFill="1" applyBorder="1" applyAlignment="1">
      <alignment horizontal="center" vertical="center"/>
    </xf>
    <xf numFmtId="0" fontId="8" fillId="4" borderId="65" xfId="0" applyFont="1" applyFill="1" applyBorder="1" applyAlignment="1">
      <alignment horizontal="center" vertical="center"/>
    </xf>
    <xf numFmtId="0" fontId="0" fillId="0" borderId="65" xfId="0" applyBorder="1" applyAlignment="1">
      <alignment vertical="center"/>
    </xf>
    <xf numFmtId="0" fontId="0" fillId="0" borderId="66" xfId="0" applyBorder="1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6" fontId="8" fillId="0" borderId="52" xfId="0" applyNumberFormat="1" applyFont="1" applyBorder="1" applyAlignment="1">
      <alignment vertical="center"/>
    </xf>
    <xf numFmtId="0" fontId="0" fillId="0" borderId="36" xfId="0" applyBorder="1" applyAlignment="1">
      <alignment vertical="center"/>
    </xf>
    <xf numFmtId="0" fontId="0" fillId="0" borderId="13" xfId="0" applyBorder="1" applyAlignment="1">
      <alignment vertical="center"/>
    </xf>
    <xf numFmtId="178" fontId="8" fillId="0" borderId="52" xfId="0" applyNumberFormat="1" applyFont="1" applyBorder="1" applyAlignment="1">
      <alignment vertical="center"/>
    </xf>
    <xf numFmtId="0" fontId="1" fillId="0" borderId="36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8" fillId="0" borderId="44" xfId="0" applyFont="1" applyBorder="1" applyAlignment="1">
      <alignment horizontal="center" vertical="center" wrapText="1"/>
    </xf>
    <xf numFmtId="0" fontId="8" fillId="0" borderId="51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14" fillId="4" borderId="10" xfId="0" applyFont="1" applyFill="1" applyBorder="1" applyAlignment="1">
      <alignment horizontal="center" vertical="center"/>
    </xf>
    <xf numFmtId="0" fontId="8" fillId="0" borderId="44" xfId="0" applyFont="1" applyBorder="1" applyAlignment="1">
      <alignment horizontal="left" vertical="top" wrapText="1"/>
    </xf>
    <xf numFmtId="0" fontId="0" fillId="0" borderId="51" xfId="0" applyBorder="1" applyAlignment="1">
      <alignment horizontal="left" vertical="top"/>
    </xf>
    <xf numFmtId="0" fontId="0" fillId="0" borderId="61" xfId="0" applyBorder="1" applyAlignment="1">
      <alignment horizontal="left" vertical="top"/>
    </xf>
    <xf numFmtId="0" fontId="6" fillId="0" borderId="142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6" fillId="0" borderId="143" xfId="0" applyFont="1" applyBorder="1" applyAlignment="1">
      <alignment horizontal="center" vertical="center"/>
    </xf>
    <xf numFmtId="0" fontId="6" fillId="0" borderId="73" xfId="0" applyFont="1" applyBorder="1" applyAlignment="1">
      <alignment horizontal="center" vertical="center"/>
    </xf>
    <xf numFmtId="0" fontId="8" fillId="0" borderId="135" xfId="0" applyFont="1" applyBorder="1" applyAlignment="1">
      <alignment horizontal="center" vertical="center"/>
    </xf>
    <xf numFmtId="0" fontId="8" fillId="0" borderId="136" xfId="0" applyFont="1" applyBorder="1" applyAlignment="1">
      <alignment horizontal="center" vertical="center"/>
    </xf>
    <xf numFmtId="0" fontId="0" fillId="0" borderId="136" xfId="0" applyBorder="1" applyAlignment="1">
      <alignment horizontal="center" vertical="center"/>
    </xf>
    <xf numFmtId="0" fontId="0" fillId="0" borderId="137" xfId="0" applyBorder="1" applyAlignment="1">
      <alignment horizontal="center" vertical="center"/>
    </xf>
    <xf numFmtId="0" fontId="2" fillId="2" borderId="67" xfId="0" applyFont="1" applyFill="1" applyBorder="1" applyAlignment="1">
      <alignment horizontal="center" vertical="center"/>
    </xf>
    <xf numFmtId="0" fontId="2" fillId="2" borderId="63" xfId="0" applyFont="1" applyFill="1" applyBorder="1" applyAlignment="1">
      <alignment horizontal="center" vertical="center"/>
    </xf>
    <xf numFmtId="0" fontId="2" fillId="2" borderId="70" xfId="0" applyFont="1" applyFill="1" applyBorder="1" applyAlignment="1">
      <alignment horizontal="center" vertical="center"/>
    </xf>
    <xf numFmtId="0" fontId="2" fillId="2" borderId="45" xfId="0" applyFont="1" applyFill="1" applyBorder="1" applyAlignment="1">
      <alignment horizontal="center" vertical="center"/>
    </xf>
    <xf numFmtId="0" fontId="2" fillId="2" borderId="6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68" xfId="0" applyFont="1" applyFill="1" applyBorder="1" applyAlignment="1">
      <alignment horizontal="center" vertical="center" wrapText="1"/>
    </xf>
    <xf numFmtId="0" fontId="2" fillId="2" borderId="46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14" fillId="0" borderId="51" xfId="0" applyFont="1" applyBorder="1" applyAlignment="1">
      <alignment horizontal="center" vertical="center"/>
    </xf>
    <xf numFmtId="0" fontId="8" fillId="0" borderId="44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2" borderId="69" xfId="0" applyFont="1" applyFill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2" fillId="2" borderId="57" xfId="0" applyFont="1" applyFill="1" applyBorder="1" applyAlignment="1">
      <alignment horizontal="center" vertical="center"/>
    </xf>
    <xf numFmtId="0" fontId="0" fillId="0" borderId="57" xfId="0" applyBorder="1" applyAlignment="1"/>
    <xf numFmtId="0" fontId="0" fillId="0" borderId="58" xfId="0" applyBorder="1" applyAlignment="1"/>
    <xf numFmtId="0" fontId="2" fillId="2" borderId="53" xfId="0" applyFont="1" applyFill="1" applyBorder="1" applyAlignment="1">
      <alignment horizontal="center" vertical="center"/>
    </xf>
    <xf numFmtId="0" fontId="0" fillId="0" borderId="53" xfId="0" applyBorder="1" applyAlignment="1"/>
    <xf numFmtId="0" fontId="0" fillId="0" borderId="59" xfId="0" applyBorder="1" applyAlignment="1"/>
    <xf numFmtId="0" fontId="8" fillId="0" borderId="110" xfId="0" applyFont="1" applyBorder="1" applyAlignment="1">
      <alignment horizontal="center" vertical="center"/>
    </xf>
    <xf numFmtId="0" fontId="2" fillId="2" borderId="112" xfId="0" applyFont="1" applyFill="1" applyBorder="1" applyAlignment="1">
      <alignment horizontal="center" vertical="center"/>
    </xf>
    <xf numFmtId="0" fontId="2" fillId="2" borderId="113" xfId="0" applyFont="1" applyFill="1" applyBorder="1" applyAlignment="1">
      <alignment horizontal="center" vertical="center"/>
    </xf>
    <xf numFmtId="0" fontId="0" fillId="0" borderId="113" xfId="0" applyBorder="1" applyAlignment="1"/>
    <xf numFmtId="0" fontId="0" fillId="0" borderId="114" xfId="0" applyBorder="1" applyAlignment="1"/>
    <xf numFmtId="0" fontId="2" fillId="2" borderId="115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/>
    </xf>
    <xf numFmtId="0" fontId="0" fillId="0" borderId="34" xfId="0" applyBorder="1" applyAlignment="1"/>
    <xf numFmtId="0" fontId="0" fillId="0" borderId="116" xfId="0" applyBorder="1" applyAlignment="1"/>
    <xf numFmtId="0" fontId="7" fillId="0" borderId="89" xfId="0" applyFont="1" applyBorder="1" applyAlignment="1">
      <alignment horizontal="center" vertical="center"/>
    </xf>
    <xf numFmtId="0" fontId="16" fillId="0" borderId="88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2" fillId="2" borderId="78" xfId="0" applyFont="1" applyFill="1" applyBorder="1" applyAlignment="1">
      <alignment horizontal="center" vertical="center"/>
    </xf>
    <xf numFmtId="0" fontId="2" fillId="2" borderId="79" xfId="0" applyFont="1" applyFill="1" applyBorder="1" applyAlignment="1">
      <alignment horizontal="center" vertical="center"/>
    </xf>
    <xf numFmtId="0" fontId="2" fillId="2" borderId="86" xfId="0" applyFont="1" applyFill="1" applyBorder="1" applyAlignment="1">
      <alignment horizontal="center" vertical="center"/>
    </xf>
    <xf numFmtId="0" fontId="7" fillId="0" borderId="96" xfId="0" applyFont="1" applyBorder="1" applyAlignment="1">
      <alignment horizontal="center" vertical="center"/>
    </xf>
    <xf numFmtId="0" fontId="16" fillId="0" borderId="97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9" fillId="4" borderId="10" xfId="0" applyFont="1" applyFill="1" applyBorder="1" applyAlignment="1">
      <alignment horizontal="center" vertical="center"/>
    </xf>
    <xf numFmtId="0" fontId="17" fillId="5" borderId="168" xfId="0" applyFont="1" applyFill="1" applyBorder="1" applyAlignment="1">
      <alignment horizontal="center" vertical="center"/>
    </xf>
    <xf numFmtId="0" fontId="18" fillId="5" borderId="154" xfId="0" applyFont="1" applyFill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46" xfId="0" applyFont="1" applyBorder="1" applyAlignment="1">
      <alignment horizontal="center" vertical="center"/>
    </xf>
    <xf numFmtId="0" fontId="16" fillId="0" borderId="147" xfId="0" applyFont="1" applyBorder="1" applyAlignment="1">
      <alignment horizontal="center" vertical="center"/>
    </xf>
    <xf numFmtId="0" fontId="7" fillId="0" borderId="166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6" fillId="0" borderId="148" xfId="0" applyFont="1" applyBorder="1" applyAlignment="1">
      <alignment horizontal="center" vertical="center"/>
    </xf>
    <xf numFmtId="0" fontId="7" fillId="0" borderId="131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7" fillId="0" borderId="90" xfId="0" applyFont="1" applyBorder="1" applyAlignment="1">
      <alignment horizontal="center" vertical="center"/>
    </xf>
    <xf numFmtId="0" fontId="6" fillId="4" borderId="167" xfId="0" applyFont="1" applyFill="1" applyBorder="1" applyAlignment="1">
      <alignment horizontal="center" vertical="center"/>
    </xf>
    <xf numFmtId="0" fontId="19" fillId="4" borderId="109" xfId="0" applyFont="1" applyFill="1" applyBorder="1" applyAlignment="1">
      <alignment horizontal="center" vertical="center"/>
    </xf>
    <xf numFmtId="0" fontId="16" fillId="0" borderId="90" xfId="0" applyFont="1" applyBorder="1" applyAlignment="1">
      <alignment horizontal="center" vertical="center"/>
    </xf>
    <xf numFmtId="0" fontId="7" fillId="0" borderId="95" xfId="0" applyFont="1" applyBorder="1" applyAlignment="1">
      <alignment vertical="center"/>
    </xf>
    <xf numFmtId="0" fontId="16" fillId="0" borderId="93" xfId="0" applyFont="1" applyBorder="1" applyAlignment="1">
      <alignment vertical="center"/>
    </xf>
    <xf numFmtId="0" fontId="16" fillId="0" borderId="12" xfId="0" applyFont="1" applyBorder="1" applyAlignment="1">
      <alignment vertical="center"/>
    </xf>
    <xf numFmtId="0" fontId="7" fillId="0" borderId="105" xfId="0" applyFont="1" applyBorder="1" applyAlignment="1">
      <alignment horizontal="center" vertical="center"/>
    </xf>
    <xf numFmtId="0" fontId="7" fillId="0" borderId="106" xfId="0" applyFont="1" applyBorder="1" applyAlignment="1">
      <alignment horizontal="center" vertical="center"/>
    </xf>
    <xf numFmtId="0" fontId="16" fillId="0" borderId="106" xfId="0" applyFont="1" applyBorder="1" applyAlignment="1">
      <alignment horizontal="center" vertical="center"/>
    </xf>
    <xf numFmtId="0" fontId="16" fillId="0" borderId="107" xfId="0" applyFont="1" applyBorder="1" applyAlignment="1">
      <alignment horizontal="center" vertical="center"/>
    </xf>
    <xf numFmtId="0" fontId="7" fillId="0" borderId="97" xfId="0" applyFont="1" applyBorder="1" applyAlignment="1">
      <alignment horizontal="center" vertical="center"/>
    </xf>
    <xf numFmtId="0" fontId="6" fillId="4" borderId="159" xfId="0" applyFont="1" applyFill="1" applyBorder="1" applyAlignment="1">
      <alignment horizontal="center" vertical="center"/>
    </xf>
    <xf numFmtId="0" fontId="19" fillId="4" borderId="160" xfId="0" applyFont="1" applyFill="1" applyBorder="1" applyAlignment="1">
      <alignment horizontal="center" vertical="center"/>
    </xf>
    <xf numFmtId="0" fontId="6" fillId="0" borderId="161" xfId="0" applyFont="1" applyBorder="1" applyAlignment="1">
      <alignment horizontal="center" vertical="center"/>
    </xf>
    <xf numFmtId="0" fontId="6" fillId="0" borderId="90" xfId="0" applyFont="1" applyBorder="1" applyAlignment="1">
      <alignment horizontal="center" vertical="center"/>
    </xf>
    <xf numFmtId="0" fontId="6" fillId="0" borderId="131" xfId="0" applyFont="1" applyBorder="1" applyAlignment="1">
      <alignment horizontal="center" vertical="center"/>
    </xf>
    <xf numFmtId="0" fontId="7" fillId="0" borderId="91" xfId="0" applyFont="1" applyBorder="1" applyAlignment="1">
      <alignment horizontal="center" vertical="center"/>
    </xf>
    <xf numFmtId="0" fontId="7" fillId="0" borderId="92" xfId="0" applyFont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16" fillId="7" borderId="51" xfId="0" applyFont="1" applyFill="1" applyBorder="1" applyAlignment="1">
      <alignment horizontal="center" vertical="center"/>
    </xf>
    <xf numFmtId="0" fontId="16" fillId="7" borderId="10" xfId="0" applyFont="1" applyFill="1" applyBorder="1" applyAlignment="1">
      <alignment horizontal="center" vertical="center"/>
    </xf>
    <xf numFmtId="178" fontId="4" fillId="0" borderId="44" xfId="0" applyNumberFormat="1" applyFont="1" applyBorder="1" applyAlignment="1">
      <alignment horizontal="center" vertical="center"/>
    </xf>
    <xf numFmtId="178" fontId="4" fillId="0" borderId="51" xfId="0" applyNumberFormat="1" applyFont="1" applyBorder="1" applyAlignment="1">
      <alignment horizontal="center" vertical="center"/>
    </xf>
    <xf numFmtId="0" fontId="0" fillId="0" borderId="51" xfId="0" applyBorder="1" applyAlignment="1">
      <alignment horizontal="center"/>
    </xf>
    <xf numFmtId="0" fontId="0" fillId="0" borderId="94" xfId="0" applyBorder="1" applyAlignment="1">
      <alignment horizontal="center"/>
    </xf>
    <xf numFmtId="178" fontId="4" fillId="0" borderId="171" xfId="0" applyNumberFormat="1" applyFont="1" applyBorder="1" applyAlignment="1">
      <alignment horizontal="left" vertical="center"/>
    </xf>
    <xf numFmtId="178" fontId="4" fillId="0" borderId="172" xfId="0" applyNumberFormat="1" applyFont="1" applyBorder="1" applyAlignment="1">
      <alignment horizontal="left" vertical="center"/>
    </xf>
    <xf numFmtId="0" fontId="0" fillId="0" borderId="172" xfId="0" applyBorder="1" applyAlignment="1">
      <alignment horizontal="left" vertical="center"/>
    </xf>
    <xf numFmtId="0" fontId="0" fillId="0" borderId="173" xfId="0" applyBorder="1" applyAlignment="1">
      <alignment horizontal="left" vertical="center"/>
    </xf>
    <xf numFmtId="178" fontId="4" fillId="0" borderId="44" xfId="0" applyNumberFormat="1" applyFont="1" applyBorder="1" applyAlignment="1">
      <alignment horizontal="left" vertical="center"/>
    </xf>
    <xf numFmtId="178" fontId="4" fillId="0" borderId="51" xfId="0" applyNumberFormat="1" applyFont="1" applyBorder="1" applyAlignment="1">
      <alignment horizontal="left" vertical="center"/>
    </xf>
    <xf numFmtId="0" fontId="0" fillId="0" borderId="51" xfId="0" applyBorder="1" applyAlignment="1">
      <alignment horizontal="left"/>
    </xf>
    <xf numFmtId="0" fontId="0" fillId="0" borderId="94" xfId="0" applyBorder="1" applyAlignment="1">
      <alignment horizontal="left"/>
    </xf>
    <xf numFmtId="178" fontId="3" fillId="0" borderId="121" xfId="0" applyNumberFormat="1" applyFont="1" applyBorder="1" applyAlignment="1">
      <alignment horizontal="center"/>
    </xf>
    <xf numFmtId="178" fontId="3" fillId="0" borderId="33" xfId="0" applyNumberFormat="1" applyFont="1" applyBorder="1" applyAlignment="1">
      <alignment horizontal="center"/>
    </xf>
    <xf numFmtId="0" fontId="6" fillId="4" borderId="95" xfId="0" applyFont="1" applyFill="1" applyBorder="1" applyAlignment="1">
      <alignment horizontal="center" vertical="center"/>
    </xf>
    <xf numFmtId="0" fontId="19" fillId="4" borderId="11" xfId="0" applyFont="1" applyFill="1" applyBorder="1" applyAlignment="1">
      <alignment horizontal="center" vertical="center"/>
    </xf>
    <xf numFmtId="178" fontId="4" fillId="0" borderId="44" xfId="0" applyNumberFormat="1" applyFont="1" applyBorder="1" applyAlignment="1">
      <alignment horizontal="left" vertical="center" readingOrder="2"/>
    </xf>
    <xf numFmtId="0" fontId="1" fillId="0" borderId="51" xfId="0" applyFont="1" applyBorder="1" applyAlignment="1">
      <alignment horizontal="left" readingOrder="2"/>
    </xf>
    <xf numFmtId="0" fontId="1" fillId="0" borderId="94" xfId="0" applyFont="1" applyBorder="1" applyAlignment="1">
      <alignment horizontal="left" readingOrder="2"/>
    </xf>
    <xf numFmtId="0" fontId="1" fillId="0" borderId="51" xfId="0" applyFont="1" applyBorder="1" applyAlignment="1">
      <alignment horizontal="left"/>
    </xf>
    <xf numFmtId="0" fontId="1" fillId="0" borderId="94" xfId="0" applyFont="1" applyBorder="1" applyAlignment="1">
      <alignment horizontal="left"/>
    </xf>
    <xf numFmtId="0" fontId="1" fillId="0" borderId="51" xfId="0" applyFont="1" applyBorder="1" applyAlignment="1">
      <alignment horizontal="center" vertical="center"/>
    </xf>
    <xf numFmtId="178" fontId="4" fillId="4" borderId="44" xfId="0" applyNumberFormat="1" applyFont="1" applyFill="1" applyBorder="1" applyAlignment="1">
      <alignment horizontal="left" vertical="center"/>
    </xf>
    <xf numFmtId="178" fontId="4" fillId="4" borderId="51" xfId="0" applyNumberFormat="1" applyFont="1" applyFill="1" applyBorder="1" applyAlignment="1">
      <alignment horizontal="left" vertical="center"/>
    </xf>
    <xf numFmtId="0" fontId="1" fillId="4" borderId="51" xfId="0" applyFont="1" applyFill="1" applyBorder="1" applyAlignment="1"/>
    <xf numFmtId="0" fontId="1" fillId="4" borderId="94" xfId="0" applyFont="1" applyFill="1" applyBorder="1" applyAlignment="1"/>
    <xf numFmtId="178" fontId="4" fillId="4" borderId="102" xfId="0" applyNumberFormat="1" applyFont="1" applyFill="1" applyBorder="1" applyAlignment="1">
      <alignment horizontal="center" vertical="center"/>
    </xf>
    <xf numFmtId="178" fontId="4" fillId="4" borderId="103" xfId="0" applyNumberFormat="1" applyFont="1" applyFill="1" applyBorder="1" applyAlignment="1">
      <alignment horizontal="center" vertical="center"/>
    </xf>
    <xf numFmtId="178" fontId="4" fillId="4" borderId="44" xfId="0" applyNumberFormat="1" applyFont="1" applyFill="1" applyBorder="1" applyAlignment="1">
      <alignment horizontal="center" vertical="center"/>
    </xf>
    <xf numFmtId="178" fontId="4" fillId="4" borderId="51" xfId="0" applyNumberFormat="1" applyFont="1" applyFill="1" applyBorder="1" applyAlignment="1">
      <alignment horizontal="center" vertical="center"/>
    </xf>
    <xf numFmtId="0" fontId="1" fillId="4" borderId="51" xfId="0" applyFont="1" applyFill="1" applyBorder="1" applyAlignment="1">
      <alignment horizontal="center"/>
    </xf>
    <xf numFmtId="0" fontId="1" fillId="4" borderId="94" xfId="0" applyFont="1" applyFill="1" applyBorder="1" applyAlignment="1">
      <alignment horizontal="center"/>
    </xf>
    <xf numFmtId="178" fontId="4" fillId="0" borderId="44" xfId="0" applyNumberFormat="1" applyFont="1" applyFill="1" applyBorder="1" applyAlignment="1">
      <alignment horizontal="left" vertical="center"/>
    </xf>
    <xf numFmtId="178" fontId="4" fillId="0" borderId="51" xfId="0" applyNumberFormat="1" applyFont="1" applyFill="1" applyBorder="1" applyAlignment="1">
      <alignment horizontal="left" vertical="center"/>
    </xf>
    <xf numFmtId="0" fontId="1" fillId="0" borderId="51" xfId="0" applyFont="1" applyFill="1" applyBorder="1" applyAlignment="1">
      <alignment horizontal="left"/>
    </xf>
    <xf numFmtId="0" fontId="1" fillId="0" borderId="94" xfId="0" applyFont="1" applyFill="1" applyBorder="1" applyAlignment="1">
      <alignment horizontal="left"/>
    </xf>
    <xf numFmtId="0" fontId="1" fillId="0" borderId="51" xfId="0" applyFont="1" applyBorder="1" applyAlignment="1">
      <alignment horizontal="center"/>
    </xf>
    <xf numFmtId="0" fontId="1" fillId="0" borderId="94" xfId="0" applyFont="1" applyBorder="1" applyAlignment="1">
      <alignment horizontal="center"/>
    </xf>
    <xf numFmtId="0" fontId="2" fillId="2" borderId="80" xfId="0" applyFont="1" applyFill="1" applyBorder="1" applyAlignment="1">
      <alignment horizontal="center" vertical="center"/>
    </xf>
    <xf numFmtId="178" fontId="2" fillId="2" borderId="81" xfId="0" applyNumberFormat="1" applyFont="1" applyFill="1" applyBorder="1" applyAlignment="1">
      <alignment horizontal="center" vertical="center" wrapText="1"/>
    </xf>
    <xf numFmtId="178" fontId="2" fillId="2" borderId="46" xfId="0" applyNumberFormat="1" applyFont="1" applyFill="1" applyBorder="1" applyAlignment="1">
      <alignment horizontal="center" vertical="center"/>
    </xf>
    <xf numFmtId="178" fontId="2" fillId="2" borderId="82" xfId="0" applyNumberFormat="1" applyFont="1" applyFill="1" applyBorder="1" applyAlignment="1">
      <alignment horizontal="center" vertical="center"/>
    </xf>
    <xf numFmtId="178" fontId="16" fillId="0" borderId="75" xfId="0" applyNumberFormat="1" applyFont="1" applyBorder="1" applyAlignment="1">
      <alignment horizontal="center" vertical="center"/>
    </xf>
    <xf numFmtId="178" fontId="2" fillId="2" borderId="83" xfId="0" applyNumberFormat="1" applyFont="1" applyFill="1" applyBorder="1" applyAlignment="1">
      <alignment horizontal="center" vertical="center"/>
    </xf>
    <xf numFmtId="178" fontId="2" fillId="2" borderId="84" xfId="0" applyNumberFormat="1" applyFont="1" applyFill="1" applyBorder="1" applyAlignment="1">
      <alignment horizontal="center" vertical="center"/>
    </xf>
    <xf numFmtId="0" fontId="16" fillId="0" borderId="84" xfId="0" applyFont="1" applyBorder="1" applyAlignment="1"/>
    <xf numFmtId="0" fontId="16" fillId="0" borderId="85" xfId="0" applyFont="1" applyBorder="1" applyAlignment="1"/>
    <xf numFmtId="178" fontId="2" fillId="2" borderId="76" xfId="0" applyNumberFormat="1" applyFont="1" applyFill="1" applyBorder="1" applyAlignment="1">
      <alignment horizontal="center" vertical="center"/>
    </xf>
    <xf numFmtId="178" fontId="2" fillId="2" borderId="77" xfId="0" applyNumberFormat="1" applyFont="1" applyFill="1" applyBorder="1" applyAlignment="1">
      <alignment horizontal="center" vertical="center"/>
    </xf>
    <xf numFmtId="0" fontId="16" fillId="0" borderId="77" xfId="0" applyFont="1" applyBorder="1" applyAlignment="1"/>
    <xf numFmtId="0" fontId="16" fillId="0" borderId="87" xfId="0" applyFont="1" applyBorder="1" applyAlignment="1"/>
    <xf numFmtId="178" fontId="4" fillId="0" borderId="121" xfId="0" applyNumberFormat="1" applyFont="1" applyBorder="1" applyAlignment="1">
      <alignment horizontal="center" vertical="center"/>
    </xf>
    <xf numFmtId="178" fontId="4" fillId="0" borderId="33" xfId="0" applyNumberFormat="1" applyFont="1" applyBorder="1" applyAlignment="1">
      <alignment horizontal="center" vertical="center"/>
    </xf>
    <xf numFmtId="0" fontId="0" fillId="0" borderId="33" xfId="0" applyBorder="1" applyAlignment="1"/>
    <xf numFmtId="0" fontId="0" fillId="0" borderId="164" xfId="0" applyBorder="1" applyAlignment="1"/>
    <xf numFmtId="178" fontId="4" fillId="0" borderId="44" xfId="0" applyNumberFormat="1" applyFont="1" applyBorder="1" applyAlignment="1">
      <alignment horizontal="left" vertical="center" wrapText="1"/>
    </xf>
    <xf numFmtId="0" fontId="0" fillId="0" borderId="94" xfId="0" applyBorder="1" applyAlignment="1">
      <alignment horizontal="left" vertical="center"/>
    </xf>
    <xf numFmtId="178" fontId="4" fillId="4" borderId="144" xfId="0" applyNumberFormat="1" applyFont="1" applyFill="1" applyBorder="1" applyAlignment="1">
      <alignment horizontal="left" vertical="center"/>
    </xf>
    <xf numFmtId="178" fontId="4" fillId="4" borderId="50" xfId="0" applyNumberFormat="1" applyFont="1" applyFill="1" applyBorder="1" applyAlignment="1">
      <alignment horizontal="left" vertical="center"/>
    </xf>
    <xf numFmtId="0" fontId="1" fillId="4" borderId="50" xfId="0" applyFont="1" applyFill="1" applyBorder="1" applyAlignment="1"/>
    <xf numFmtId="0" fontId="1" fillId="4" borderId="158" xfId="0" applyFont="1" applyFill="1" applyBorder="1" applyAlignment="1"/>
    <xf numFmtId="0" fontId="1" fillId="0" borderId="51" xfId="0" applyFont="1" applyBorder="1" applyAlignment="1">
      <alignment horizontal="left" vertical="center"/>
    </xf>
    <xf numFmtId="178" fontId="4" fillId="0" borderId="52" xfId="0" applyNumberFormat="1" applyFont="1" applyBorder="1" applyAlignment="1">
      <alignment horizontal="right" vertical="center"/>
    </xf>
    <xf numFmtId="0" fontId="1" fillId="0" borderId="13" xfId="0" applyFont="1" applyBorder="1" applyAlignment="1">
      <alignment horizontal="right" vertical="center"/>
    </xf>
    <xf numFmtId="0" fontId="19" fillId="4" borderId="8" xfId="0" applyFont="1" applyFill="1" applyBorder="1" applyAlignment="1">
      <alignment horizontal="center" vertical="center"/>
    </xf>
    <xf numFmtId="178" fontId="0" fillId="0" borderId="75" xfId="0" applyNumberFormat="1" applyBorder="1" applyAlignment="1">
      <alignment horizontal="center" vertical="center"/>
    </xf>
    <xf numFmtId="0" fontId="0" fillId="0" borderId="84" xfId="0" applyBorder="1" applyAlignment="1"/>
    <xf numFmtId="0" fontId="0" fillId="0" borderId="85" xfId="0" applyBorder="1" applyAlignment="1"/>
    <xf numFmtId="0" fontId="0" fillId="0" borderId="77" xfId="0" applyBorder="1" applyAlignment="1"/>
    <xf numFmtId="0" fontId="0" fillId="0" borderId="87" xfId="0" applyBorder="1" applyAlignment="1"/>
    <xf numFmtId="0" fontId="19" fillId="4" borderId="6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" fillId="0" borderId="15" xfId="0" applyFont="1" applyBorder="1" applyAlignment="1"/>
    <xf numFmtId="0" fontId="4" fillId="0" borderId="9" xfId="0" applyFont="1" applyBorder="1" applyAlignment="1">
      <alignment horizontal="center" vertical="center"/>
    </xf>
    <xf numFmtId="0" fontId="1" fillId="0" borderId="7" xfId="0" applyFont="1" applyBorder="1" applyAlignment="1"/>
    <xf numFmtId="0" fontId="3" fillId="0" borderId="51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178" fontId="4" fillId="0" borderId="52" xfId="0" applyNumberFormat="1" applyFont="1" applyBorder="1" applyAlignment="1">
      <alignment vertical="center"/>
    </xf>
    <xf numFmtId="178" fontId="4" fillId="0" borderId="13" xfId="0" applyNumberFormat="1" applyFont="1" applyBorder="1" applyAlignment="1">
      <alignment vertical="center"/>
    </xf>
    <xf numFmtId="178" fontId="4" fillId="0" borderId="11" xfId="0" applyNumberFormat="1" applyFont="1" applyBorder="1" applyAlignment="1">
      <alignment vertical="center"/>
    </xf>
    <xf numFmtId="0" fontId="1" fillId="0" borderId="8" xfId="0" applyFont="1" applyBorder="1" applyAlignment="1"/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14DCDC"/>
      <color rgb="FF13C5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161925</xdr:colOff>
      <xdr:row>21</xdr:row>
      <xdr:rowOff>66675</xdr:rowOff>
    </xdr:from>
    <xdr:to>
      <xdr:col>3</xdr:col>
      <xdr:colOff>733425</xdr:colOff>
      <xdr:row>21</xdr:row>
      <xdr:rowOff>514350</xdr:rowOff>
    </xdr:to>
    <xdr:pic>
      <xdr:nvPicPr>
        <xdr:cNvPr id="2" name="_x316999376" descr="EMB00000d88104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23"/>
        <a:stretch>
          <a:fillRect/>
        </a:stretch>
      </xdr:blipFill>
      <xdr:spPr bwMode="auto">
        <a:xfrm>
          <a:off x="2447925" y="4124325"/>
          <a:ext cx="571500" cy="447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K23"/>
  <sheetViews>
    <sheetView tabSelected="1" topLeftCell="A13" zoomScaleNormal="100" workbookViewId="0">
      <selection activeCell="K22" sqref="K22"/>
    </sheetView>
  </sheetViews>
  <sheetFormatPr defaultRowHeight="13.5" x14ac:dyDescent="0.15"/>
  <sheetData>
    <row r="5" spans="2:11" ht="14.25" thickBot="1" x14ac:dyDescent="0.2"/>
    <row r="6" spans="2:11" ht="47.25" customHeight="1" thickBot="1" x14ac:dyDescent="0.2">
      <c r="B6" s="182" t="s">
        <v>238</v>
      </c>
      <c r="C6" s="183"/>
      <c r="D6" s="183"/>
      <c r="E6" s="183"/>
      <c r="F6" s="183"/>
      <c r="G6" s="183"/>
      <c r="H6" s="183"/>
      <c r="I6" s="183"/>
      <c r="J6" s="183"/>
      <c r="K6" s="184"/>
    </row>
    <row r="21" spans="4:9" ht="14.25" thickBot="1" x14ac:dyDescent="0.2"/>
    <row r="22" spans="4:9" ht="47.25" customHeight="1" thickTop="1" thickBot="1" x14ac:dyDescent="0.2">
      <c r="D22" s="179" t="s">
        <v>107</v>
      </c>
      <c r="E22" s="180"/>
      <c r="F22" s="180"/>
      <c r="G22" s="180"/>
      <c r="H22" s="180"/>
      <c r="I22" s="181"/>
    </row>
    <row r="23" spans="4:9" ht="14.25" thickTop="1" x14ac:dyDescent="0.15"/>
  </sheetData>
  <mergeCells count="2">
    <mergeCell ref="D22:I22"/>
    <mergeCell ref="B6:K6"/>
  </mergeCells>
  <phoneticPr fontId="10" type="noConversion"/>
  <pageMargins left="0.98425196850393704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5"/>
  <sheetViews>
    <sheetView topLeftCell="A13" zoomScaleNormal="100" workbookViewId="0">
      <selection activeCell="O15" sqref="O15:O16"/>
    </sheetView>
  </sheetViews>
  <sheetFormatPr defaultRowHeight="13.5" x14ac:dyDescent="0.15"/>
  <cols>
    <col min="5" max="5" width="13.88671875" customWidth="1"/>
  </cols>
  <sheetData>
    <row r="1" spans="2:13" ht="19.5" customHeight="1" x14ac:dyDescent="0.15">
      <c r="E1" s="186" t="s">
        <v>80</v>
      </c>
      <c r="F1" s="187"/>
      <c r="G1" s="187"/>
      <c r="H1" s="187"/>
      <c r="I1" s="187"/>
    </row>
    <row r="2" spans="2:13" ht="19.5" customHeight="1" x14ac:dyDescent="0.15">
      <c r="E2" s="187"/>
      <c r="F2" s="187"/>
      <c r="G2" s="187"/>
      <c r="H2" s="187"/>
      <c r="I2" s="187"/>
    </row>
    <row r="3" spans="2:13" ht="19.7" customHeight="1" x14ac:dyDescent="0.15"/>
    <row r="4" spans="2:13" ht="19.7" customHeight="1" x14ac:dyDescent="0.15">
      <c r="B4" s="11" t="s">
        <v>77</v>
      </c>
      <c r="C4" s="185" t="s">
        <v>78</v>
      </c>
      <c r="D4" s="185"/>
      <c r="E4" s="185"/>
      <c r="F4" s="185"/>
      <c r="G4" s="185"/>
      <c r="H4" s="185"/>
      <c r="I4" s="185"/>
      <c r="J4" s="185"/>
      <c r="K4" s="185"/>
      <c r="L4" s="185"/>
      <c r="M4" s="185"/>
    </row>
    <row r="5" spans="2:13" ht="19.7" customHeight="1" x14ac:dyDescent="0.15">
      <c r="B5" s="11"/>
      <c r="C5" s="185" t="s">
        <v>246</v>
      </c>
      <c r="D5" s="185"/>
      <c r="E5" s="185"/>
      <c r="F5" s="185"/>
      <c r="G5" s="185"/>
      <c r="H5" s="185"/>
      <c r="I5" s="185"/>
      <c r="J5" s="185"/>
      <c r="K5" s="185"/>
      <c r="L5" s="185"/>
      <c r="M5" s="185"/>
    </row>
    <row r="6" spans="2:13" ht="19.7" customHeight="1" x14ac:dyDescent="0.15">
      <c r="B6" s="11"/>
      <c r="C6" s="185" t="s">
        <v>79</v>
      </c>
      <c r="D6" s="185"/>
      <c r="E6" s="60">
        <v>1097682037</v>
      </c>
      <c r="F6" s="59" t="s">
        <v>119</v>
      </c>
      <c r="G6" s="11"/>
      <c r="H6" s="11"/>
      <c r="I6" s="11"/>
      <c r="J6" s="11"/>
      <c r="K6" s="11"/>
      <c r="L6" s="11"/>
      <c r="M6" s="11"/>
    </row>
    <row r="7" spans="2:13" ht="19.7" customHeight="1" x14ac:dyDescent="0.15">
      <c r="B7" s="12"/>
      <c r="C7" s="185" t="s">
        <v>81</v>
      </c>
      <c r="D7" s="185"/>
      <c r="E7" s="60">
        <v>1097682037</v>
      </c>
      <c r="F7" s="59" t="s">
        <v>120</v>
      </c>
      <c r="G7" s="12"/>
      <c r="H7" s="12"/>
      <c r="I7" s="12"/>
      <c r="J7" s="12"/>
      <c r="K7" s="12"/>
      <c r="L7" s="12"/>
      <c r="M7" s="12"/>
    </row>
    <row r="8" spans="2:13" ht="19.7" customHeight="1" x14ac:dyDescent="0.15"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</row>
    <row r="9" spans="2:13" ht="19.7" customHeight="1" x14ac:dyDescent="0.15">
      <c r="B9" s="11" t="s">
        <v>92</v>
      </c>
      <c r="C9" s="11" t="s">
        <v>82</v>
      </c>
      <c r="D9" s="11"/>
      <c r="E9" s="11"/>
      <c r="F9" s="11"/>
      <c r="G9" s="11"/>
      <c r="H9" s="11"/>
      <c r="I9" s="11"/>
      <c r="J9" s="11"/>
      <c r="K9" s="11"/>
      <c r="L9" s="11"/>
      <c r="M9" s="11"/>
    </row>
    <row r="10" spans="2:13" ht="19.7" customHeight="1" x14ac:dyDescent="0.15">
      <c r="B10" s="11"/>
      <c r="C10" s="185" t="s">
        <v>227</v>
      </c>
      <c r="D10" s="185"/>
      <c r="E10" s="185"/>
      <c r="F10" s="185"/>
      <c r="G10" s="185"/>
      <c r="H10" s="185"/>
      <c r="I10" s="185"/>
      <c r="J10" s="185"/>
      <c r="K10" s="185"/>
      <c r="L10" s="185"/>
      <c r="M10" s="185"/>
    </row>
    <row r="11" spans="2:13" ht="19.7" customHeight="1" x14ac:dyDescent="0.15">
      <c r="B11" s="11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5"/>
    </row>
    <row r="12" spans="2:13" ht="19.7" customHeight="1" x14ac:dyDescent="0.15">
      <c r="B12" s="11" t="s">
        <v>86</v>
      </c>
      <c r="C12" s="185" t="s">
        <v>83</v>
      </c>
      <c r="D12" s="185"/>
      <c r="E12" s="185"/>
      <c r="F12" s="185"/>
      <c r="G12" s="185"/>
      <c r="H12" s="185"/>
      <c r="I12" s="185"/>
      <c r="J12" s="185"/>
      <c r="K12" s="185"/>
      <c r="L12" s="185"/>
      <c r="M12" s="185"/>
    </row>
    <row r="13" spans="2:13" ht="19.7" customHeight="1" x14ac:dyDescent="0.15">
      <c r="B13" s="11"/>
      <c r="C13" s="185" t="s">
        <v>87</v>
      </c>
      <c r="D13" s="185"/>
      <c r="E13" s="185"/>
      <c r="F13" s="185"/>
      <c r="G13" s="185"/>
      <c r="H13" s="185"/>
      <c r="I13" s="185"/>
      <c r="J13" s="185"/>
      <c r="K13" s="185"/>
      <c r="L13" s="185"/>
      <c r="M13" s="185"/>
    </row>
    <row r="14" spans="2:13" ht="19.7" customHeight="1" x14ac:dyDescent="0.15">
      <c r="B14" s="11"/>
      <c r="C14" s="185"/>
      <c r="D14" s="185"/>
      <c r="E14" s="185"/>
      <c r="F14" s="185"/>
      <c r="G14" s="185"/>
      <c r="H14" s="185"/>
      <c r="I14" s="185"/>
      <c r="J14" s="185"/>
      <c r="K14" s="185"/>
      <c r="L14" s="185"/>
      <c r="M14" s="185"/>
    </row>
    <row r="15" spans="2:13" ht="19.7" customHeight="1" x14ac:dyDescent="0.15">
      <c r="B15" s="11" t="s">
        <v>88</v>
      </c>
      <c r="C15" s="188" t="s">
        <v>84</v>
      </c>
      <c r="D15" s="188"/>
      <c r="E15" s="188"/>
      <c r="F15" s="188"/>
      <c r="G15" s="188"/>
      <c r="H15" s="188"/>
      <c r="I15" s="188"/>
      <c r="J15" s="188"/>
      <c r="K15" s="188"/>
      <c r="L15" s="188"/>
      <c r="M15" s="188"/>
    </row>
    <row r="16" spans="2:13" ht="19.7" customHeight="1" x14ac:dyDescent="0.15">
      <c r="B16" s="11"/>
      <c r="C16" s="188" t="s">
        <v>93</v>
      </c>
      <c r="D16" s="188"/>
      <c r="E16" s="188"/>
      <c r="F16" s="188"/>
      <c r="G16" s="188"/>
      <c r="H16" s="188"/>
      <c r="I16" s="188"/>
      <c r="J16" s="188"/>
      <c r="K16" s="188"/>
      <c r="L16" s="188"/>
      <c r="M16" s="188"/>
    </row>
    <row r="17" spans="2:13" ht="19.7" customHeight="1" x14ac:dyDescent="0.15">
      <c r="B17" s="11"/>
      <c r="C17" s="188" t="s">
        <v>94</v>
      </c>
      <c r="D17" s="188"/>
      <c r="E17" s="188"/>
      <c r="F17" s="188"/>
      <c r="G17" s="188"/>
      <c r="H17" s="188"/>
      <c r="I17" s="188"/>
      <c r="J17" s="188"/>
      <c r="K17" s="188"/>
      <c r="L17" s="188"/>
      <c r="M17" s="188"/>
    </row>
    <row r="18" spans="2:13" ht="19.7" customHeight="1" x14ac:dyDescent="0.15">
      <c r="B18" s="11"/>
      <c r="C18" s="188" t="s">
        <v>95</v>
      </c>
      <c r="D18" s="188"/>
      <c r="E18" s="188"/>
      <c r="F18" s="188"/>
      <c r="G18" s="188"/>
      <c r="H18" s="188"/>
      <c r="I18" s="188"/>
      <c r="J18" s="188"/>
      <c r="K18" s="188"/>
      <c r="L18" s="188"/>
      <c r="M18" s="188"/>
    </row>
    <row r="19" spans="2:13" ht="19.7" customHeight="1" x14ac:dyDescent="0.15">
      <c r="B19" s="11"/>
      <c r="C19" s="188" t="s">
        <v>96</v>
      </c>
      <c r="D19" s="189"/>
      <c r="E19" s="189"/>
      <c r="F19" s="189"/>
      <c r="G19" s="189"/>
      <c r="H19" s="189"/>
      <c r="I19" s="189"/>
      <c r="J19" s="189"/>
      <c r="K19" s="189"/>
      <c r="L19" s="189"/>
      <c r="M19" s="189"/>
    </row>
    <row r="20" spans="2:13" ht="19.7" customHeight="1" x14ac:dyDescent="0.15">
      <c r="B20" s="11"/>
      <c r="C20" s="188" t="s">
        <v>89</v>
      </c>
      <c r="D20" s="188"/>
      <c r="E20" s="188"/>
      <c r="F20" s="188"/>
      <c r="G20" s="188"/>
      <c r="H20" s="188"/>
      <c r="I20" s="188"/>
      <c r="J20" s="188"/>
      <c r="K20" s="188"/>
      <c r="L20" s="188"/>
      <c r="M20" s="188"/>
    </row>
    <row r="21" spans="2:13" ht="19.7" customHeight="1" x14ac:dyDescent="0.15">
      <c r="B21" s="11"/>
      <c r="C21" s="185"/>
      <c r="D21" s="185"/>
      <c r="E21" s="185"/>
      <c r="F21" s="185"/>
      <c r="G21" s="185"/>
      <c r="H21" s="185"/>
      <c r="I21" s="185"/>
      <c r="J21" s="185"/>
      <c r="K21" s="185"/>
      <c r="L21" s="185"/>
      <c r="M21" s="185"/>
    </row>
    <row r="22" spans="2:13" ht="19.7" customHeight="1" x14ac:dyDescent="0.15">
      <c r="B22" s="11" t="s">
        <v>90</v>
      </c>
      <c r="C22" s="188" t="s">
        <v>85</v>
      </c>
      <c r="D22" s="188"/>
      <c r="E22" s="188"/>
      <c r="F22" s="188"/>
      <c r="G22" s="188"/>
      <c r="H22" s="188"/>
      <c r="I22" s="188"/>
      <c r="J22" s="188"/>
      <c r="K22" s="188"/>
      <c r="L22" s="188"/>
      <c r="M22" s="188"/>
    </row>
    <row r="23" spans="2:13" ht="19.7" customHeight="1" x14ac:dyDescent="0.15">
      <c r="B23" s="11"/>
      <c r="C23" s="188" t="s">
        <v>91</v>
      </c>
      <c r="D23" s="188"/>
      <c r="E23" s="188"/>
      <c r="F23" s="188"/>
      <c r="G23" s="188"/>
      <c r="H23" s="188"/>
      <c r="I23" s="188"/>
      <c r="J23" s="188"/>
      <c r="K23" s="188"/>
      <c r="L23" s="188"/>
      <c r="M23" s="188"/>
    </row>
    <row r="24" spans="2:13" x14ac:dyDescent="0.15">
      <c r="B24" s="12"/>
      <c r="C24" s="189"/>
      <c r="D24" s="189"/>
      <c r="E24" s="189"/>
      <c r="F24" s="189"/>
      <c r="G24" s="189"/>
      <c r="H24" s="189"/>
      <c r="I24" s="189"/>
      <c r="J24" s="189"/>
      <c r="K24" s="189"/>
      <c r="L24" s="189"/>
      <c r="M24" s="189"/>
    </row>
    <row r="25" spans="2:13" x14ac:dyDescent="0.15">
      <c r="C25" s="187"/>
      <c r="D25" s="187"/>
      <c r="E25" s="187"/>
      <c r="F25" s="187"/>
      <c r="G25" s="187"/>
      <c r="H25" s="187"/>
      <c r="I25" s="187"/>
      <c r="J25" s="187"/>
      <c r="K25" s="187"/>
      <c r="L25" s="187"/>
      <c r="M25" s="187"/>
    </row>
    <row r="26" spans="2:13" x14ac:dyDescent="0.15">
      <c r="C26" s="187"/>
      <c r="D26" s="187"/>
      <c r="E26" s="187"/>
      <c r="F26" s="187"/>
      <c r="G26" s="187"/>
      <c r="H26" s="187"/>
      <c r="I26" s="187"/>
      <c r="J26" s="187"/>
      <c r="K26" s="187"/>
      <c r="L26" s="187"/>
      <c r="M26" s="187"/>
    </row>
    <row r="27" spans="2:13" x14ac:dyDescent="0.15">
      <c r="C27" s="187"/>
      <c r="D27" s="187"/>
      <c r="E27" s="187"/>
      <c r="F27" s="187"/>
      <c r="G27" s="187"/>
      <c r="H27" s="187"/>
      <c r="I27" s="187"/>
      <c r="J27" s="187"/>
      <c r="K27" s="187"/>
      <c r="L27" s="187"/>
      <c r="M27" s="187"/>
    </row>
    <row r="28" spans="2:13" x14ac:dyDescent="0.15">
      <c r="C28" s="187"/>
      <c r="D28" s="187"/>
      <c r="E28" s="187"/>
      <c r="F28" s="187"/>
      <c r="G28" s="187"/>
      <c r="H28" s="187"/>
      <c r="I28" s="187"/>
      <c r="J28" s="187"/>
      <c r="K28" s="187"/>
      <c r="L28" s="187"/>
      <c r="M28" s="187"/>
    </row>
    <row r="29" spans="2:13" x14ac:dyDescent="0.15">
      <c r="C29" s="187"/>
      <c r="D29" s="187"/>
      <c r="E29" s="187"/>
      <c r="F29" s="187"/>
      <c r="G29" s="187"/>
      <c r="H29" s="187"/>
      <c r="I29" s="187"/>
      <c r="J29" s="187"/>
      <c r="K29" s="187"/>
      <c r="L29" s="187"/>
      <c r="M29" s="187"/>
    </row>
    <row r="30" spans="2:13" x14ac:dyDescent="0.15">
      <c r="C30" s="187"/>
      <c r="D30" s="187"/>
      <c r="E30" s="187"/>
      <c r="F30" s="187"/>
      <c r="G30" s="187"/>
      <c r="H30" s="187"/>
      <c r="I30" s="187"/>
      <c r="J30" s="187"/>
      <c r="K30" s="187"/>
      <c r="L30" s="187"/>
      <c r="M30" s="187"/>
    </row>
    <row r="31" spans="2:13" x14ac:dyDescent="0.15">
      <c r="C31" s="187"/>
      <c r="D31" s="187"/>
      <c r="E31" s="187"/>
      <c r="F31" s="187"/>
      <c r="G31" s="187"/>
      <c r="H31" s="187"/>
      <c r="I31" s="187"/>
      <c r="J31" s="187"/>
      <c r="K31" s="187"/>
      <c r="L31" s="187"/>
      <c r="M31" s="187"/>
    </row>
    <row r="32" spans="2:13" x14ac:dyDescent="0.15">
      <c r="C32" s="187"/>
      <c r="D32" s="187"/>
      <c r="E32" s="187"/>
      <c r="F32" s="187"/>
      <c r="G32" s="187"/>
      <c r="H32" s="187"/>
      <c r="I32" s="187"/>
      <c r="J32" s="187"/>
      <c r="K32" s="187"/>
      <c r="L32" s="187"/>
      <c r="M32" s="187"/>
    </row>
    <row r="33" spans="3:13" x14ac:dyDescent="0.15">
      <c r="C33" s="187"/>
      <c r="D33" s="187"/>
      <c r="E33" s="187"/>
      <c r="F33" s="187"/>
      <c r="G33" s="187"/>
      <c r="H33" s="187"/>
      <c r="I33" s="187"/>
      <c r="J33" s="187"/>
      <c r="K33" s="187"/>
      <c r="L33" s="187"/>
      <c r="M33" s="187"/>
    </row>
    <row r="34" spans="3:13" x14ac:dyDescent="0.15">
      <c r="C34" s="187"/>
      <c r="D34" s="187"/>
      <c r="E34" s="187"/>
      <c r="F34" s="187"/>
      <c r="G34" s="187"/>
      <c r="H34" s="187"/>
      <c r="I34" s="187"/>
      <c r="J34" s="187"/>
      <c r="K34" s="187"/>
      <c r="L34" s="187"/>
      <c r="M34" s="187"/>
    </row>
    <row r="35" spans="3:13" x14ac:dyDescent="0.15">
      <c r="C35" s="187"/>
      <c r="D35" s="187"/>
      <c r="E35" s="187"/>
      <c r="F35" s="187"/>
      <c r="G35" s="187"/>
      <c r="H35" s="187"/>
      <c r="I35" s="187"/>
      <c r="J35" s="187"/>
      <c r="K35" s="187"/>
      <c r="L35" s="187"/>
      <c r="M35" s="187"/>
    </row>
  </sheetData>
  <mergeCells count="31">
    <mergeCell ref="C31:M31"/>
    <mergeCell ref="C32:M32"/>
    <mergeCell ref="C33:M33"/>
    <mergeCell ref="C34:M34"/>
    <mergeCell ref="C35:M35"/>
    <mergeCell ref="C10:M10"/>
    <mergeCell ref="C19:M19"/>
    <mergeCell ref="C25:M25"/>
    <mergeCell ref="C26:M26"/>
    <mergeCell ref="C27:M27"/>
    <mergeCell ref="C12:M12"/>
    <mergeCell ref="C13:M13"/>
    <mergeCell ref="C14:M14"/>
    <mergeCell ref="C15:M15"/>
    <mergeCell ref="C16:M16"/>
    <mergeCell ref="C17:M17"/>
    <mergeCell ref="C11:M11"/>
    <mergeCell ref="C28:M28"/>
    <mergeCell ref="C29:M29"/>
    <mergeCell ref="C30:M30"/>
    <mergeCell ref="C18:M18"/>
    <mergeCell ref="C20:M20"/>
    <mergeCell ref="C21:M21"/>
    <mergeCell ref="C22:M22"/>
    <mergeCell ref="C23:M23"/>
    <mergeCell ref="C24:M24"/>
    <mergeCell ref="C4:M4"/>
    <mergeCell ref="C5:M5"/>
    <mergeCell ref="C6:D6"/>
    <mergeCell ref="C7:D7"/>
    <mergeCell ref="E1:I2"/>
  </mergeCells>
  <phoneticPr fontId="10" type="noConversion"/>
  <pageMargins left="1.4960629921259843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L41"/>
  <sheetViews>
    <sheetView topLeftCell="A13" zoomScaleNormal="100" zoomScaleSheetLayoutView="100" workbookViewId="0">
      <selection activeCell="R15" sqref="R15"/>
    </sheetView>
  </sheetViews>
  <sheetFormatPr defaultRowHeight="13.5" x14ac:dyDescent="0.15"/>
  <cols>
    <col min="1" max="1" width="9" style="1" customWidth="1"/>
    <col min="2" max="2" width="9.33203125" style="1" customWidth="1"/>
    <col min="3" max="3" width="11.6640625" style="1" customWidth="1"/>
    <col min="4" max="4" width="15.109375" style="1" customWidth="1"/>
    <col min="5" max="5" width="13.88671875" style="1" customWidth="1"/>
    <col min="6" max="6" width="14.33203125" style="1" customWidth="1"/>
    <col min="7" max="7" width="9.5546875" style="1" customWidth="1"/>
    <col min="8" max="8" width="9.6640625" style="1" customWidth="1"/>
    <col min="9" max="9" width="11" style="1" customWidth="1"/>
    <col min="10" max="10" width="14.33203125" style="1" customWidth="1"/>
    <col min="11" max="11" width="14.109375" style="1" customWidth="1"/>
    <col min="12" max="12" width="14.21875" style="1" customWidth="1"/>
    <col min="13" max="13" width="8.88671875" style="1" customWidth="1"/>
    <col min="14" max="16384" width="8.88671875" style="1"/>
  </cols>
  <sheetData>
    <row r="3" spans="1:12" ht="27.75" customHeight="1" x14ac:dyDescent="0.15">
      <c r="A3" s="218" t="s">
        <v>239</v>
      </c>
      <c r="B3" s="218"/>
      <c r="C3" s="218"/>
      <c r="D3" s="218"/>
      <c r="E3" s="218"/>
      <c r="F3" s="218"/>
      <c r="G3" s="218"/>
      <c r="H3" s="218"/>
      <c r="I3" s="218"/>
      <c r="J3" s="218"/>
      <c r="K3" s="218"/>
      <c r="L3" s="218"/>
    </row>
    <row r="4" spans="1:12" ht="24" customHeight="1" x14ac:dyDescent="0.15">
      <c r="A4" s="219" t="s">
        <v>53</v>
      </c>
      <c r="B4" s="219"/>
      <c r="C4" s="219"/>
      <c r="D4" s="219"/>
      <c r="E4" s="219"/>
      <c r="F4" s="219"/>
      <c r="G4" s="220" t="s">
        <v>54</v>
      </c>
      <c r="H4" s="220"/>
      <c r="I4" s="220"/>
      <c r="J4" s="220"/>
      <c r="K4" s="220"/>
      <c r="L4" s="220"/>
    </row>
    <row r="5" spans="1:12" ht="17.100000000000001" customHeight="1" x14ac:dyDescent="0.15">
      <c r="A5" s="221" t="s">
        <v>55</v>
      </c>
      <c r="B5" s="222"/>
      <c r="C5" s="222"/>
      <c r="D5" s="222"/>
      <c r="E5" s="222"/>
      <c r="F5" s="223"/>
      <c r="G5" s="221" t="s">
        <v>56</v>
      </c>
      <c r="H5" s="222"/>
      <c r="I5" s="222"/>
      <c r="J5" s="222"/>
      <c r="K5" s="222"/>
      <c r="L5" s="223"/>
    </row>
    <row r="6" spans="1:12" ht="17.100000000000001" customHeight="1" x14ac:dyDescent="0.15">
      <c r="A6" s="209" t="s">
        <v>57</v>
      </c>
      <c r="B6" s="211" t="s">
        <v>58</v>
      </c>
      <c r="C6" s="213" t="s">
        <v>50</v>
      </c>
      <c r="D6" s="199" t="s">
        <v>51</v>
      </c>
      <c r="E6" s="200"/>
      <c r="F6" s="201" t="s">
        <v>59</v>
      </c>
      <c r="G6" s="209" t="s">
        <v>57</v>
      </c>
      <c r="H6" s="211" t="s">
        <v>58</v>
      </c>
      <c r="I6" s="213" t="s">
        <v>50</v>
      </c>
      <c r="J6" s="199" t="s">
        <v>51</v>
      </c>
      <c r="K6" s="200"/>
      <c r="L6" s="201" t="s">
        <v>59</v>
      </c>
    </row>
    <row r="7" spans="1:12" ht="24.75" customHeight="1" thickBot="1" x14ac:dyDescent="0.2">
      <c r="A7" s="210"/>
      <c r="B7" s="212"/>
      <c r="C7" s="214"/>
      <c r="D7" s="171" t="s">
        <v>229</v>
      </c>
      <c r="E7" s="171" t="s">
        <v>240</v>
      </c>
      <c r="F7" s="202"/>
      <c r="G7" s="210"/>
      <c r="H7" s="212"/>
      <c r="I7" s="214"/>
      <c r="J7" s="171" t="s">
        <v>229</v>
      </c>
      <c r="K7" s="171" t="s">
        <v>241</v>
      </c>
      <c r="L7" s="202"/>
    </row>
    <row r="8" spans="1:12" ht="17.100000000000001" customHeight="1" thickTop="1" x14ac:dyDescent="0.15">
      <c r="A8" s="193" t="s">
        <v>60</v>
      </c>
      <c r="B8" s="190" t="s">
        <v>135</v>
      </c>
      <c r="C8" s="78" t="s">
        <v>74</v>
      </c>
      <c r="D8" s="81">
        <v>34760000</v>
      </c>
      <c r="E8" s="81">
        <v>34760000</v>
      </c>
      <c r="F8" s="52">
        <f>(E8-D8)</f>
        <v>0</v>
      </c>
      <c r="G8" s="226" t="s">
        <v>142</v>
      </c>
      <c r="H8" s="228" t="s">
        <v>143</v>
      </c>
      <c r="I8" s="79" t="s">
        <v>215</v>
      </c>
      <c r="J8" s="81">
        <v>3000000</v>
      </c>
      <c r="K8" s="81">
        <v>3000000</v>
      </c>
      <c r="L8" s="52">
        <f>(K8-J8)</f>
        <v>0</v>
      </c>
    </row>
    <row r="9" spans="1:12" ht="17.100000000000001" customHeight="1" x14ac:dyDescent="0.15">
      <c r="A9" s="203"/>
      <c r="B9" s="204"/>
      <c r="C9" s="78" t="s">
        <v>214</v>
      </c>
      <c r="D9" s="81"/>
      <c r="E9" s="81">
        <v>0</v>
      </c>
      <c r="F9" s="52">
        <f>(E9-D9)</f>
        <v>0</v>
      </c>
      <c r="G9" s="227"/>
      <c r="H9" s="229"/>
      <c r="I9" s="79" t="s">
        <v>216</v>
      </c>
      <c r="J9" s="81">
        <v>25000</v>
      </c>
      <c r="K9" s="81">
        <v>25000</v>
      </c>
      <c r="L9" s="52">
        <f>(K9-J9)</f>
        <v>0</v>
      </c>
    </row>
    <row r="10" spans="1:12" ht="17.100000000000001" customHeight="1" x14ac:dyDescent="0.15">
      <c r="A10" s="194"/>
      <c r="B10" s="191"/>
      <c r="C10" s="78" t="s">
        <v>134</v>
      </c>
      <c r="D10" s="81"/>
      <c r="E10" s="81"/>
      <c r="F10" s="52">
        <f t="shared" ref="F10:F36" si="0">(E10-D10)</f>
        <v>0</v>
      </c>
      <c r="G10" s="194"/>
      <c r="H10" s="192"/>
      <c r="I10" s="48" t="s">
        <v>145</v>
      </c>
      <c r="J10" s="46">
        <f>SUM(J8:J9)</f>
        <v>3025000</v>
      </c>
      <c r="K10" s="46">
        <f>SUM(K8:K9)</f>
        <v>3025000</v>
      </c>
      <c r="L10" s="47">
        <f>SUM(L8:L9)</f>
        <v>0</v>
      </c>
    </row>
    <row r="11" spans="1:12" ht="17.100000000000001" customHeight="1" x14ac:dyDescent="0.15">
      <c r="A11" s="195"/>
      <c r="B11" s="192"/>
      <c r="C11" s="114" t="s">
        <v>130</v>
      </c>
      <c r="D11" s="115">
        <f>SUM(D8:D10)</f>
        <v>34760000</v>
      </c>
      <c r="E11" s="115">
        <f>SUM(E8:E10)</f>
        <v>34760000</v>
      </c>
      <c r="F11" s="116">
        <f t="shared" si="0"/>
        <v>0</v>
      </c>
      <c r="G11" s="194"/>
      <c r="H11" s="230" t="s">
        <v>146</v>
      </c>
      <c r="I11" s="79" t="s">
        <v>148</v>
      </c>
      <c r="J11" s="81">
        <v>5040000</v>
      </c>
      <c r="K11" s="81">
        <v>5040000</v>
      </c>
      <c r="L11" s="52">
        <f t="shared" ref="L11:L35" si="1">(K11-J11)</f>
        <v>0</v>
      </c>
    </row>
    <row r="12" spans="1:12" ht="17.100000000000001" customHeight="1" x14ac:dyDescent="0.15">
      <c r="A12" s="193" t="s">
        <v>61</v>
      </c>
      <c r="B12" s="190" t="s">
        <v>136</v>
      </c>
      <c r="C12" s="9" t="s">
        <v>62</v>
      </c>
      <c r="D12" s="51"/>
      <c r="E12" s="51"/>
      <c r="F12" s="52">
        <f t="shared" si="0"/>
        <v>0</v>
      </c>
      <c r="G12" s="194"/>
      <c r="H12" s="192"/>
      <c r="I12" s="55" t="s">
        <v>147</v>
      </c>
      <c r="J12" s="49">
        <f>J11</f>
        <v>5040000</v>
      </c>
      <c r="K12" s="49">
        <f>K11</f>
        <v>5040000</v>
      </c>
      <c r="L12" s="47">
        <f t="shared" si="1"/>
        <v>0</v>
      </c>
    </row>
    <row r="13" spans="1:12" ht="17.100000000000001" customHeight="1" x14ac:dyDescent="0.15">
      <c r="A13" s="195"/>
      <c r="B13" s="192"/>
      <c r="C13" s="117" t="s">
        <v>130</v>
      </c>
      <c r="D13" s="118"/>
      <c r="E13" s="118"/>
      <c r="F13" s="116">
        <f t="shared" si="0"/>
        <v>0</v>
      </c>
      <c r="G13" s="194"/>
      <c r="H13" s="230" t="s">
        <v>144</v>
      </c>
      <c r="I13" s="50" t="s">
        <v>149</v>
      </c>
      <c r="J13" s="51">
        <v>44800000</v>
      </c>
      <c r="K13" s="51">
        <v>54800000</v>
      </c>
      <c r="L13" s="52">
        <f t="shared" si="1"/>
        <v>10000000</v>
      </c>
    </row>
    <row r="14" spans="1:12" ht="17.100000000000001" customHeight="1" x14ac:dyDescent="0.15">
      <c r="A14" s="193" t="s">
        <v>63</v>
      </c>
      <c r="B14" s="190" t="s">
        <v>63</v>
      </c>
      <c r="C14" s="9" t="s">
        <v>63</v>
      </c>
      <c r="D14" s="51"/>
      <c r="E14" s="51"/>
      <c r="F14" s="52">
        <f t="shared" si="0"/>
        <v>0</v>
      </c>
      <c r="G14" s="194"/>
      <c r="H14" s="192"/>
      <c r="I14" s="55" t="s">
        <v>150</v>
      </c>
      <c r="J14" s="49">
        <v>44800000</v>
      </c>
      <c r="K14" s="49">
        <f>K13</f>
        <v>54800000</v>
      </c>
      <c r="L14" s="47">
        <f t="shared" si="1"/>
        <v>10000000</v>
      </c>
    </row>
    <row r="15" spans="1:12" ht="17.100000000000001" customHeight="1" x14ac:dyDescent="0.15">
      <c r="A15" s="195"/>
      <c r="B15" s="192"/>
      <c r="C15" s="117" t="s">
        <v>130</v>
      </c>
      <c r="D15" s="119"/>
      <c r="E15" s="119"/>
      <c r="F15" s="116">
        <f t="shared" si="0"/>
        <v>0</v>
      </c>
      <c r="G15" s="195"/>
      <c r="H15" s="224" t="s">
        <v>151</v>
      </c>
      <c r="I15" s="225"/>
      <c r="J15" s="49">
        <f>(J10+J12+J14)</f>
        <v>52865000</v>
      </c>
      <c r="K15" s="49">
        <f>(K10+K12+K14)</f>
        <v>62865000</v>
      </c>
      <c r="L15" s="47">
        <f t="shared" si="1"/>
        <v>10000000</v>
      </c>
    </row>
    <row r="16" spans="1:12" ht="17.100000000000001" customHeight="1" x14ac:dyDescent="0.15">
      <c r="A16" s="194" t="s">
        <v>137</v>
      </c>
      <c r="B16" s="191" t="s">
        <v>137</v>
      </c>
      <c r="C16" s="9" t="s">
        <v>64</v>
      </c>
      <c r="D16" s="54"/>
      <c r="E16" s="54"/>
      <c r="F16" s="61">
        <f t="shared" si="0"/>
        <v>0</v>
      </c>
      <c r="G16" s="231" t="s">
        <v>152</v>
      </c>
      <c r="H16" s="230" t="s">
        <v>153</v>
      </c>
      <c r="I16" s="50" t="s">
        <v>153</v>
      </c>
      <c r="J16" s="51">
        <v>800000000</v>
      </c>
      <c r="K16" s="51">
        <v>800000000</v>
      </c>
      <c r="L16" s="61">
        <f t="shared" si="1"/>
        <v>0</v>
      </c>
    </row>
    <row r="17" spans="1:12" ht="17.100000000000001" customHeight="1" x14ac:dyDescent="0.15">
      <c r="A17" s="194"/>
      <c r="B17" s="191"/>
      <c r="C17" s="9" t="s">
        <v>65</v>
      </c>
      <c r="D17" s="51"/>
      <c r="E17" s="51"/>
      <c r="F17" s="61">
        <f t="shared" si="0"/>
        <v>0</v>
      </c>
      <c r="G17" s="195"/>
      <c r="H17" s="192"/>
      <c r="I17" s="55" t="s">
        <v>145</v>
      </c>
      <c r="J17" s="49">
        <f>J16</f>
        <v>800000000</v>
      </c>
      <c r="K17" s="49">
        <f>K16</f>
        <v>800000000</v>
      </c>
      <c r="L17" s="161">
        <f t="shared" si="1"/>
        <v>0</v>
      </c>
    </row>
    <row r="18" spans="1:12" ht="17.100000000000001" customHeight="1" x14ac:dyDescent="0.15">
      <c r="A18" s="194"/>
      <c r="B18" s="191"/>
      <c r="C18" s="10" t="s">
        <v>66</v>
      </c>
      <c r="D18" s="51"/>
      <c r="E18" s="51"/>
      <c r="F18" s="52">
        <f t="shared" si="0"/>
        <v>0</v>
      </c>
      <c r="G18" s="231" t="s">
        <v>154</v>
      </c>
      <c r="H18" s="230" t="s">
        <v>155</v>
      </c>
      <c r="I18" s="80" t="s">
        <v>155</v>
      </c>
      <c r="J18" s="54">
        <v>2000000</v>
      </c>
      <c r="K18" s="54">
        <v>2000000</v>
      </c>
      <c r="L18" s="52">
        <f t="shared" si="1"/>
        <v>0</v>
      </c>
    </row>
    <row r="19" spans="1:12" ht="17.100000000000001" customHeight="1" x14ac:dyDescent="0.15">
      <c r="A19" s="194"/>
      <c r="B19" s="191"/>
      <c r="C19" s="10"/>
      <c r="D19" s="54"/>
      <c r="E19" s="54"/>
      <c r="F19" s="52"/>
      <c r="G19" s="227"/>
      <c r="H19" s="229"/>
      <c r="I19" s="80" t="s">
        <v>75</v>
      </c>
      <c r="J19" s="54">
        <v>0</v>
      </c>
      <c r="K19" s="54">
        <v>0</v>
      </c>
      <c r="L19" s="52">
        <f t="shared" ref="L19" si="2">(K19-J19)</f>
        <v>0</v>
      </c>
    </row>
    <row r="20" spans="1:12" ht="17.100000000000001" customHeight="1" x14ac:dyDescent="0.15">
      <c r="A20" s="195"/>
      <c r="B20" s="192"/>
      <c r="C20" s="120" t="s">
        <v>131</v>
      </c>
      <c r="D20" s="119"/>
      <c r="E20" s="119"/>
      <c r="F20" s="116">
        <f t="shared" si="0"/>
        <v>0</v>
      </c>
      <c r="G20" s="195"/>
      <c r="H20" s="192"/>
      <c r="I20" s="56" t="s">
        <v>145</v>
      </c>
      <c r="J20" s="53">
        <f>SUM(J18:J19)</f>
        <v>2000000</v>
      </c>
      <c r="K20" s="53">
        <f>SUM(K18:K19)</f>
        <v>2000000</v>
      </c>
      <c r="L20" s="47">
        <f t="shared" si="1"/>
        <v>0</v>
      </c>
    </row>
    <row r="21" spans="1:12" ht="17.100000000000001" customHeight="1" x14ac:dyDescent="0.15">
      <c r="A21" s="193" t="s">
        <v>138</v>
      </c>
      <c r="B21" s="190" t="s">
        <v>139</v>
      </c>
      <c r="C21" s="9" t="s">
        <v>52</v>
      </c>
      <c r="D21" s="54">
        <v>1000000</v>
      </c>
      <c r="E21" s="54">
        <v>1000000</v>
      </c>
      <c r="F21" s="61">
        <f t="shared" si="0"/>
        <v>0</v>
      </c>
      <c r="G21" s="231" t="s">
        <v>156</v>
      </c>
      <c r="H21" s="230" t="s">
        <v>156</v>
      </c>
      <c r="I21" s="50" t="s">
        <v>157</v>
      </c>
      <c r="J21" s="51">
        <v>31500000</v>
      </c>
      <c r="K21" s="51">
        <v>31500000</v>
      </c>
      <c r="L21" s="61">
        <f t="shared" si="1"/>
        <v>0</v>
      </c>
    </row>
    <row r="22" spans="1:12" ht="17.100000000000001" customHeight="1" x14ac:dyDescent="0.15">
      <c r="A22" s="203"/>
      <c r="B22" s="204"/>
      <c r="C22" s="10" t="s">
        <v>67</v>
      </c>
      <c r="D22" s="54">
        <v>2000000</v>
      </c>
      <c r="E22" s="54">
        <v>2000000</v>
      </c>
      <c r="F22" s="52">
        <f t="shared" si="0"/>
        <v>0</v>
      </c>
      <c r="G22" s="194"/>
      <c r="H22" s="191"/>
      <c r="I22" s="57" t="s">
        <v>158</v>
      </c>
      <c r="J22" s="51">
        <v>1500000</v>
      </c>
      <c r="K22" s="51">
        <v>1500000</v>
      </c>
      <c r="L22" s="52">
        <f t="shared" si="1"/>
        <v>0</v>
      </c>
    </row>
    <row r="23" spans="1:12" ht="17.100000000000001" customHeight="1" x14ac:dyDescent="0.15">
      <c r="A23" s="195"/>
      <c r="B23" s="192"/>
      <c r="C23" s="120" t="s">
        <v>130</v>
      </c>
      <c r="D23" s="119">
        <f>SUM(D21:D22)</f>
        <v>3000000</v>
      </c>
      <c r="E23" s="119">
        <f>SUM(E21:E22)</f>
        <v>3000000</v>
      </c>
      <c r="F23" s="116">
        <f t="shared" si="0"/>
        <v>0</v>
      </c>
      <c r="G23" s="194"/>
      <c r="H23" s="191"/>
      <c r="I23" s="57" t="s">
        <v>159</v>
      </c>
      <c r="J23" s="51"/>
      <c r="K23" s="51"/>
      <c r="L23" s="52">
        <f t="shared" si="1"/>
        <v>0</v>
      </c>
    </row>
    <row r="24" spans="1:12" ht="22.5" customHeight="1" x14ac:dyDescent="0.15">
      <c r="A24" s="193" t="s">
        <v>68</v>
      </c>
      <c r="B24" s="190" t="s">
        <v>68</v>
      </c>
      <c r="C24" s="10" t="s">
        <v>69</v>
      </c>
      <c r="D24" s="51"/>
      <c r="E24" s="51"/>
      <c r="F24" s="52">
        <f t="shared" si="0"/>
        <v>0</v>
      </c>
      <c r="G24" s="194"/>
      <c r="H24" s="191"/>
      <c r="I24" s="57" t="s">
        <v>160</v>
      </c>
      <c r="J24" s="51"/>
      <c r="K24" s="51"/>
      <c r="L24" s="52">
        <f t="shared" si="1"/>
        <v>0</v>
      </c>
    </row>
    <row r="25" spans="1:12" ht="17.100000000000001" customHeight="1" x14ac:dyDescent="0.15">
      <c r="A25" s="195"/>
      <c r="B25" s="192"/>
      <c r="C25" s="120" t="s">
        <v>132</v>
      </c>
      <c r="D25" s="118"/>
      <c r="E25" s="118"/>
      <c r="F25" s="116">
        <f t="shared" si="0"/>
        <v>0</v>
      </c>
      <c r="G25" s="194"/>
      <c r="H25" s="191"/>
      <c r="I25" s="57" t="s">
        <v>161</v>
      </c>
      <c r="J25" s="51"/>
      <c r="K25" s="51">
        <v>0</v>
      </c>
      <c r="L25" s="52">
        <f t="shared" si="1"/>
        <v>0</v>
      </c>
    </row>
    <row r="26" spans="1:12" ht="23.25" customHeight="1" x14ac:dyDescent="0.15">
      <c r="A26" s="150" t="s">
        <v>70</v>
      </c>
      <c r="B26" s="151" t="s">
        <v>70</v>
      </c>
      <c r="C26" s="10" t="s">
        <v>72</v>
      </c>
      <c r="D26" s="51">
        <v>1000000000</v>
      </c>
      <c r="E26" s="51">
        <v>1010000000</v>
      </c>
      <c r="F26" s="52">
        <f t="shared" si="0"/>
        <v>10000000</v>
      </c>
      <c r="G26" s="195"/>
      <c r="H26" s="192"/>
      <c r="I26" s="55" t="s">
        <v>145</v>
      </c>
      <c r="J26" s="49">
        <f>SUM(J21:J25)</f>
        <v>33000000</v>
      </c>
      <c r="K26" s="49">
        <f>SUM(K21:K25)</f>
        <v>33000000</v>
      </c>
      <c r="L26" s="47">
        <f t="shared" si="1"/>
        <v>0</v>
      </c>
    </row>
    <row r="27" spans="1:12" ht="17.100000000000001" customHeight="1" x14ac:dyDescent="0.15">
      <c r="A27" s="159"/>
      <c r="B27" s="160"/>
      <c r="C27" s="120" t="s">
        <v>133</v>
      </c>
      <c r="D27" s="118">
        <f>D26</f>
        <v>1000000000</v>
      </c>
      <c r="E27" s="118">
        <f>E26</f>
        <v>1010000000</v>
      </c>
      <c r="F27" s="121">
        <f t="shared" si="0"/>
        <v>10000000</v>
      </c>
      <c r="G27" s="231" t="s">
        <v>162</v>
      </c>
      <c r="H27" s="230" t="s">
        <v>162</v>
      </c>
      <c r="I27" s="57" t="s">
        <v>162</v>
      </c>
      <c r="J27" s="51"/>
      <c r="K27" s="51"/>
      <c r="L27" s="61">
        <f t="shared" si="1"/>
        <v>0</v>
      </c>
    </row>
    <row r="28" spans="1:12" ht="17.100000000000001" customHeight="1" x14ac:dyDescent="0.15">
      <c r="A28" s="193" t="s">
        <v>71</v>
      </c>
      <c r="B28" s="190" t="s">
        <v>71</v>
      </c>
      <c r="C28" s="9" t="s">
        <v>223</v>
      </c>
      <c r="D28" s="51">
        <v>31861239</v>
      </c>
      <c r="E28" s="51">
        <v>31861239</v>
      </c>
      <c r="F28" s="52">
        <f t="shared" si="0"/>
        <v>0</v>
      </c>
      <c r="G28" s="195"/>
      <c r="H28" s="192"/>
      <c r="I28" s="58" t="s">
        <v>145</v>
      </c>
      <c r="J28" s="49"/>
      <c r="K28" s="49"/>
      <c r="L28" s="47">
        <f t="shared" si="1"/>
        <v>0</v>
      </c>
    </row>
    <row r="29" spans="1:12" ht="17.100000000000001" customHeight="1" x14ac:dyDescent="0.15">
      <c r="A29" s="194"/>
      <c r="B29" s="191"/>
      <c r="C29" s="9" t="s">
        <v>183</v>
      </c>
      <c r="D29" s="51">
        <v>12030798</v>
      </c>
      <c r="E29" s="51">
        <v>12030798</v>
      </c>
      <c r="F29" s="61">
        <f t="shared" si="0"/>
        <v>0</v>
      </c>
      <c r="G29" s="231" t="s">
        <v>163</v>
      </c>
      <c r="H29" s="230" t="s">
        <v>164</v>
      </c>
      <c r="I29" s="57" t="s">
        <v>165</v>
      </c>
      <c r="J29" s="82">
        <v>120000000</v>
      </c>
      <c r="K29" s="82">
        <v>120000000</v>
      </c>
      <c r="L29" s="61">
        <f t="shared" si="1"/>
        <v>0</v>
      </c>
    </row>
    <row r="30" spans="1:12" ht="17.100000000000001" customHeight="1" x14ac:dyDescent="0.15">
      <c r="A30" s="195"/>
      <c r="B30" s="192"/>
      <c r="C30" s="120" t="s">
        <v>184</v>
      </c>
      <c r="D30" s="118">
        <f>SUM(D28:D29)</f>
        <v>43892037</v>
      </c>
      <c r="E30" s="118">
        <f>SUM(E28:E29)</f>
        <v>43892037</v>
      </c>
      <c r="F30" s="116">
        <f t="shared" si="0"/>
        <v>0</v>
      </c>
      <c r="G30" s="194"/>
      <c r="H30" s="191"/>
      <c r="I30" s="50" t="s">
        <v>166</v>
      </c>
      <c r="J30" s="51">
        <v>32400000</v>
      </c>
      <c r="K30" s="51">
        <v>32400000</v>
      </c>
      <c r="L30" s="52">
        <f t="shared" si="1"/>
        <v>0</v>
      </c>
    </row>
    <row r="31" spans="1:12" ht="17.100000000000001" customHeight="1" x14ac:dyDescent="0.15">
      <c r="A31" s="193" t="s">
        <v>140</v>
      </c>
      <c r="B31" s="190" t="s">
        <v>140</v>
      </c>
      <c r="C31" s="9" t="s">
        <v>185</v>
      </c>
      <c r="D31" s="51">
        <v>0</v>
      </c>
      <c r="E31" s="51">
        <v>0</v>
      </c>
      <c r="F31" s="52">
        <f t="shared" si="0"/>
        <v>0</v>
      </c>
      <c r="G31" s="195"/>
      <c r="H31" s="192"/>
      <c r="I31" s="55" t="s">
        <v>145</v>
      </c>
      <c r="J31" s="49">
        <f>SUM(J29:J30)</f>
        <v>152400000</v>
      </c>
      <c r="K31" s="49">
        <f>SUM(K29:K30)</f>
        <v>152400000</v>
      </c>
      <c r="L31" s="47">
        <f t="shared" si="1"/>
        <v>0</v>
      </c>
    </row>
    <row r="32" spans="1:12" ht="17.100000000000001" customHeight="1" x14ac:dyDescent="0.15">
      <c r="A32" s="207"/>
      <c r="B32" s="205"/>
      <c r="C32" s="9" t="s">
        <v>186</v>
      </c>
      <c r="D32" s="51">
        <v>30000</v>
      </c>
      <c r="E32" s="51">
        <v>30000</v>
      </c>
      <c r="F32" s="52">
        <f t="shared" si="0"/>
        <v>0</v>
      </c>
      <c r="G32" s="231" t="s">
        <v>167</v>
      </c>
      <c r="H32" s="230" t="s">
        <v>167</v>
      </c>
      <c r="I32" s="50" t="s">
        <v>167</v>
      </c>
      <c r="J32" s="51">
        <v>10000000</v>
      </c>
      <c r="K32" s="51">
        <v>10000000</v>
      </c>
      <c r="L32" s="52">
        <f t="shared" si="1"/>
        <v>0</v>
      </c>
    </row>
    <row r="33" spans="1:12" ht="17.100000000000001" customHeight="1" x14ac:dyDescent="0.15">
      <c r="A33" s="207"/>
      <c r="B33" s="205"/>
      <c r="C33" s="9" t="s">
        <v>187</v>
      </c>
      <c r="D33" s="51">
        <v>6000000</v>
      </c>
      <c r="E33" s="51">
        <v>6000000</v>
      </c>
      <c r="F33" s="52">
        <f t="shared" si="0"/>
        <v>0</v>
      </c>
      <c r="G33" s="195"/>
      <c r="H33" s="192"/>
      <c r="I33" s="55" t="s">
        <v>145</v>
      </c>
      <c r="J33" s="49">
        <f>J32</f>
        <v>10000000</v>
      </c>
      <c r="K33" s="49">
        <f>K32</f>
        <v>10000000</v>
      </c>
      <c r="L33" s="47">
        <f t="shared" si="1"/>
        <v>0</v>
      </c>
    </row>
    <row r="34" spans="1:12" ht="17.100000000000001" customHeight="1" x14ac:dyDescent="0.15">
      <c r="A34" s="208"/>
      <c r="B34" s="206"/>
      <c r="C34" s="117" t="s">
        <v>173</v>
      </c>
      <c r="D34" s="118">
        <f>SUM(D31:D33)</f>
        <v>6030000</v>
      </c>
      <c r="E34" s="118">
        <f>SUM(E31:E33)</f>
        <v>6030000</v>
      </c>
      <c r="F34" s="116">
        <f t="shared" si="0"/>
        <v>0</v>
      </c>
      <c r="G34" s="236" t="s">
        <v>168</v>
      </c>
      <c r="H34" s="235" t="s">
        <v>168</v>
      </c>
      <c r="I34" s="80" t="s">
        <v>169</v>
      </c>
      <c r="J34" s="51">
        <v>37417037</v>
      </c>
      <c r="K34" s="51">
        <v>37417037</v>
      </c>
      <c r="L34" s="52">
        <f t="shared" si="1"/>
        <v>0</v>
      </c>
    </row>
    <row r="35" spans="1:12" ht="17.100000000000001" customHeight="1" x14ac:dyDescent="0.15">
      <c r="A35" s="196">
        <f>(E35-D35)</f>
        <v>0</v>
      </c>
      <c r="B35" s="197"/>
      <c r="C35" s="197"/>
      <c r="D35" s="197"/>
      <c r="E35" s="197"/>
      <c r="F35" s="198"/>
      <c r="G35" s="195"/>
      <c r="H35" s="192"/>
      <c r="I35" s="89" t="s">
        <v>145</v>
      </c>
      <c r="J35" s="49">
        <f>J34</f>
        <v>37417037</v>
      </c>
      <c r="K35" s="49">
        <f>K34</f>
        <v>37417037</v>
      </c>
      <c r="L35" s="47">
        <f t="shared" si="1"/>
        <v>0</v>
      </c>
    </row>
    <row r="36" spans="1:12" ht="21" customHeight="1" thickBot="1" x14ac:dyDescent="0.2">
      <c r="A36" s="215" t="s">
        <v>141</v>
      </c>
      <c r="B36" s="216"/>
      <c r="C36" s="217"/>
      <c r="D36" s="84">
        <f>(D11+D13+D15+D20+D23+D25+D27+D30+D34)</f>
        <v>1087682037</v>
      </c>
      <c r="E36" s="85">
        <f>(E11+E13+E15+E20+E23+E25+E27+E30+E34)</f>
        <v>1097682037</v>
      </c>
      <c r="F36" s="86">
        <f t="shared" si="0"/>
        <v>10000000</v>
      </c>
      <c r="G36" s="232" t="s">
        <v>141</v>
      </c>
      <c r="H36" s="233"/>
      <c r="I36" s="234"/>
      <c r="J36" s="87">
        <f>(J15+J17+J20+J26+J28+J31+J33+J35)</f>
        <v>1087682037</v>
      </c>
      <c r="K36" s="88">
        <f>(K15+K17+K20+K26+K28+K31+K33+K35)</f>
        <v>1097682037</v>
      </c>
      <c r="L36" s="88">
        <f>(L15+L17+L20+L26+L28+L31+L33+L35)</f>
        <v>10000000</v>
      </c>
    </row>
    <row r="37" spans="1:12" ht="15" customHeight="1" x14ac:dyDescent="0.15"/>
    <row r="38" spans="1:12" ht="23.25" customHeight="1" x14ac:dyDescent="0.15"/>
    <row r="39" spans="1:12" ht="23.25" customHeight="1" x14ac:dyDescent="0.15"/>
    <row r="40" spans="1:12" ht="23.25" customHeight="1" x14ac:dyDescent="0.15">
      <c r="L40" s="83"/>
    </row>
    <row r="41" spans="1:12" ht="23.25" customHeight="1" x14ac:dyDescent="0.15"/>
  </sheetData>
  <mergeCells count="53">
    <mergeCell ref="G36:I36"/>
    <mergeCell ref="H32:H33"/>
    <mergeCell ref="G32:G33"/>
    <mergeCell ref="H34:H35"/>
    <mergeCell ref="G34:G35"/>
    <mergeCell ref="H13:H14"/>
    <mergeCell ref="H27:H28"/>
    <mergeCell ref="G27:G28"/>
    <mergeCell ref="H29:H31"/>
    <mergeCell ref="G29:G31"/>
    <mergeCell ref="G16:G17"/>
    <mergeCell ref="H16:H17"/>
    <mergeCell ref="G18:G20"/>
    <mergeCell ref="H18:H20"/>
    <mergeCell ref="G21:G26"/>
    <mergeCell ref="H21:H26"/>
    <mergeCell ref="A36:C36"/>
    <mergeCell ref="J6:K6"/>
    <mergeCell ref="A3:L3"/>
    <mergeCell ref="A4:F4"/>
    <mergeCell ref="G4:L4"/>
    <mergeCell ref="A5:F5"/>
    <mergeCell ref="G5:L5"/>
    <mergeCell ref="L6:L7"/>
    <mergeCell ref="A12:A13"/>
    <mergeCell ref="B12:B13"/>
    <mergeCell ref="B16:B20"/>
    <mergeCell ref="A16:A20"/>
    <mergeCell ref="H15:I15"/>
    <mergeCell ref="G8:G15"/>
    <mergeCell ref="H8:H10"/>
    <mergeCell ref="H11:H12"/>
    <mergeCell ref="G6:G7"/>
    <mergeCell ref="H6:H7"/>
    <mergeCell ref="I6:I7"/>
    <mergeCell ref="A8:A11"/>
    <mergeCell ref="B8:B11"/>
    <mergeCell ref="A6:A7"/>
    <mergeCell ref="B6:B7"/>
    <mergeCell ref="C6:C7"/>
    <mergeCell ref="B28:B30"/>
    <mergeCell ref="A28:A30"/>
    <mergeCell ref="A35:F35"/>
    <mergeCell ref="D6:E6"/>
    <mergeCell ref="F6:F7"/>
    <mergeCell ref="A14:A15"/>
    <mergeCell ref="B14:B15"/>
    <mergeCell ref="A21:A23"/>
    <mergeCell ref="B21:B23"/>
    <mergeCell ref="B24:B25"/>
    <mergeCell ref="A24:A25"/>
    <mergeCell ref="B31:B34"/>
    <mergeCell ref="A31:A34"/>
  </mergeCells>
  <phoneticPr fontId="1" type="noConversion"/>
  <pageMargins left="0.43307086614173229" right="0.51181102362204722" top="0.27559055118110237" bottom="0.46" header="0.28000000000000003" footer="0.4"/>
  <pageSetup paperSize="9" scale="83" fitToHeight="0" orientation="landscape" r:id="rId1"/>
  <colBreaks count="1" manualBreakCount="1">
    <brk id="1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3"/>
  <sheetViews>
    <sheetView showWhiteSpace="0" topLeftCell="A25" zoomScaleNormal="100" workbookViewId="0">
      <selection activeCell="U37" sqref="U37"/>
    </sheetView>
  </sheetViews>
  <sheetFormatPr defaultRowHeight="13.5" customHeight="1" x14ac:dyDescent="0.15"/>
  <cols>
    <col min="1" max="1" width="2.77734375" style="1" customWidth="1"/>
    <col min="2" max="2" width="10" style="1" customWidth="1"/>
    <col min="3" max="3" width="3.5546875" style="1" customWidth="1"/>
    <col min="4" max="4" width="9.6640625" style="1" customWidth="1"/>
    <col min="5" max="5" width="4.44140625" style="1" customWidth="1"/>
    <col min="6" max="6" width="15.5546875" style="1" customWidth="1"/>
    <col min="7" max="7" width="13.77734375" style="1" customWidth="1"/>
    <col min="8" max="8" width="15.33203125" style="1" customWidth="1"/>
    <col min="9" max="9" width="13.77734375" style="1" customWidth="1"/>
    <col min="10" max="10" width="11" style="1" customWidth="1"/>
    <col min="11" max="11" width="7" style="1" customWidth="1"/>
    <col min="12" max="12" width="9.44140625" style="1" customWidth="1"/>
    <col min="13" max="13" width="1.77734375" style="1" customWidth="1"/>
    <col min="14" max="14" width="2.6640625" style="1" customWidth="1"/>
    <col min="15" max="15" width="2.44140625" style="1" customWidth="1"/>
    <col min="16" max="16" width="11.109375" style="1" customWidth="1"/>
    <col min="17" max="16384" width="8.88671875" style="1"/>
  </cols>
  <sheetData>
    <row r="1" spans="1:17" ht="30.75" customHeight="1" x14ac:dyDescent="0.15">
      <c r="A1" s="218" t="s">
        <v>242</v>
      </c>
      <c r="B1" s="218"/>
      <c r="C1" s="218"/>
      <c r="D1" s="218"/>
      <c r="E1" s="218"/>
      <c r="F1" s="218"/>
      <c r="G1" s="218"/>
      <c r="H1" s="218"/>
      <c r="I1" s="218"/>
      <c r="J1" s="218"/>
      <c r="K1" s="276"/>
      <c r="L1" s="187"/>
      <c r="M1" s="187"/>
      <c r="N1" s="187"/>
      <c r="O1" s="187"/>
      <c r="P1" s="187"/>
    </row>
    <row r="2" spans="1:17" ht="24" customHeight="1" thickBot="1" x14ac:dyDescent="0.2">
      <c r="A2" s="325" t="s">
        <v>105</v>
      </c>
      <c r="B2" s="326"/>
      <c r="C2" s="326"/>
      <c r="D2" s="326"/>
      <c r="E2" s="326"/>
      <c r="F2" s="326"/>
      <c r="G2" s="326"/>
      <c r="H2" s="326"/>
      <c r="I2" s="326"/>
      <c r="J2" s="326"/>
      <c r="K2" s="326"/>
    </row>
    <row r="3" spans="1:17" ht="28.35" customHeight="1" thickBot="1" x14ac:dyDescent="0.2">
      <c r="A3" s="314" t="s">
        <v>2</v>
      </c>
      <c r="B3" s="315"/>
      <c r="C3" s="315" t="s">
        <v>0</v>
      </c>
      <c r="D3" s="315"/>
      <c r="E3" s="315" t="s">
        <v>1</v>
      </c>
      <c r="F3" s="318"/>
      <c r="G3" s="320" t="s">
        <v>229</v>
      </c>
      <c r="H3" s="320" t="s">
        <v>241</v>
      </c>
      <c r="I3" s="327" t="s">
        <v>106</v>
      </c>
      <c r="J3" s="329" t="s">
        <v>3</v>
      </c>
      <c r="K3" s="329"/>
      <c r="L3" s="330"/>
      <c r="M3" s="330"/>
      <c r="N3" s="330"/>
      <c r="O3" s="330"/>
      <c r="P3" s="331"/>
    </row>
    <row r="4" spans="1:17" ht="28.35" customHeight="1" thickTop="1" thickBot="1" x14ac:dyDescent="0.2">
      <c r="A4" s="316"/>
      <c r="B4" s="317"/>
      <c r="C4" s="317"/>
      <c r="D4" s="317"/>
      <c r="E4" s="317"/>
      <c r="F4" s="319"/>
      <c r="G4" s="321"/>
      <c r="H4" s="321"/>
      <c r="I4" s="328"/>
      <c r="J4" s="332"/>
      <c r="K4" s="332"/>
      <c r="L4" s="333"/>
      <c r="M4" s="333"/>
      <c r="N4" s="333"/>
      <c r="O4" s="333"/>
      <c r="P4" s="334"/>
    </row>
    <row r="5" spans="1:17" s="5" customFormat="1" ht="23.1" customHeight="1" thickTop="1" x14ac:dyDescent="0.15">
      <c r="A5" s="244">
        <v>1</v>
      </c>
      <c r="B5" s="247" t="s">
        <v>25</v>
      </c>
      <c r="C5" s="247">
        <v>11</v>
      </c>
      <c r="D5" s="247" t="s">
        <v>26</v>
      </c>
      <c r="E5" s="286">
        <v>111</v>
      </c>
      <c r="F5" s="287" t="s">
        <v>27</v>
      </c>
      <c r="G5" s="290">
        <v>34760000</v>
      </c>
      <c r="H5" s="290">
        <v>34760000</v>
      </c>
      <c r="I5" s="293">
        <f>H5-G5</f>
        <v>0</v>
      </c>
      <c r="J5" s="335" t="s">
        <v>117</v>
      </c>
      <c r="K5" s="250"/>
      <c r="L5" s="62">
        <v>1760000</v>
      </c>
      <c r="M5" s="62" t="s">
        <v>108</v>
      </c>
      <c r="N5" s="62">
        <v>12</v>
      </c>
      <c r="O5" s="63" t="s">
        <v>109</v>
      </c>
      <c r="P5" s="64">
        <f>(L5*N5)</f>
        <v>21120000</v>
      </c>
      <c r="Q5" s="30"/>
    </row>
    <row r="6" spans="1:17" s="5" customFormat="1" ht="23.1" customHeight="1" x14ac:dyDescent="0.15">
      <c r="A6" s="274"/>
      <c r="B6" s="272"/>
      <c r="C6" s="272"/>
      <c r="D6" s="272"/>
      <c r="E6" s="269"/>
      <c r="F6" s="288"/>
      <c r="G6" s="291"/>
      <c r="H6" s="291"/>
      <c r="I6" s="294"/>
      <c r="J6" s="256" t="s">
        <v>118</v>
      </c>
      <c r="K6" s="300"/>
      <c r="L6" s="65">
        <v>220000</v>
      </c>
      <c r="M6" s="65" t="s">
        <v>108</v>
      </c>
      <c r="N6" s="65">
        <v>12</v>
      </c>
      <c r="O6" s="66" t="s">
        <v>109</v>
      </c>
      <c r="P6" s="67">
        <f>(L6*N6)</f>
        <v>2640000</v>
      </c>
      <c r="Q6" s="30"/>
    </row>
    <row r="7" spans="1:17" s="5" customFormat="1" ht="23.1" customHeight="1" x14ac:dyDescent="0.15">
      <c r="A7" s="274"/>
      <c r="B7" s="272"/>
      <c r="C7" s="272"/>
      <c r="D7" s="272"/>
      <c r="E7" s="258"/>
      <c r="F7" s="289"/>
      <c r="G7" s="292"/>
      <c r="H7" s="292"/>
      <c r="I7" s="295"/>
      <c r="J7" s="256" t="s">
        <v>110</v>
      </c>
      <c r="K7" s="300"/>
      <c r="L7" s="65"/>
      <c r="M7" s="65"/>
      <c r="N7" s="65"/>
      <c r="O7" s="66" t="s">
        <v>109</v>
      </c>
      <c r="P7" s="67">
        <v>11000000</v>
      </c>
      <c r="Q7" s="30"/>
    </row>
    <row r="8" spans="1:17" s="5" customFormat="1" ht="23.1" customHeight="1" x14ac:dyDescent="0.15">
      <c r="A8" s="274"/>
      <c r="B8" s="272"/>
      <c r="C8" s="272"/>
      <c r="D8" s="272"/>
      <c r="E8" s="13">
        <v>112</v>
      </c>
      <c r="F8" s="14" t="s">
        <v>28</v>
      </c>
      <c r="G8" s="15">
        <v>0</v>
      </c>
      <c r="H8" s="15">
        <v>0</v>
      </c>
      <c r="I8" s="32">
        <f t="shared" ref="I8:I38" si="0">H8-G8</f>
        <v>0</v>
      </c>
      <c r="J8" s="256"/>
      <c r="K8" s="251"/>
      <c r="L8" s="65"/>
      <c r="M8" s="65"/>
      <c r="N8" s="65"/>
      <c r="O8" s="65"/>
      <c r="P8" s="67"/>
      <c r="Q8" s="30"/>
    </row>
    <row r="9" spans="1:17" s="5" customFormat="1" ht="23.1" customHeight="1" x14ac:dyDescent="0.15">
      <c r="A9" s="274"/>
      <c r="B9" s="272"/>
      <c r="C9" s="272"/>
      <c r="D9" s="272"/>
      <c r="E9" s="13">
        <v>113</v>
      </c>
      <c r="F9" s="14" t="s">
        <v>29</v>
      </c>
      <c r="G9" s="15">
        <v>0</v>
      </c>
      <c r="H9" s="15">
        <v>0</v>
      </c>
      <c r="I9" s="32">
        <f t="shared" si="0"/>
        <v>0</v>
      </c>
      <c r="J9" s="256"/>
      <c r="K9" s="251"/>
      <c r="L9" s="65"/>
      <c r="M9" s="65"/>
      <c r="N9" s="65"/>
      <c r="O9" s="65"/>
      <c r="P9" s="67"/>
      <c r="Q9" s="30"/>
    </row>
    <row r="10" spans="1:17" s="5" customFormat="1" ht="23.1" customHeight="1" x14ac:dyDescent="0.15">
      <c r="A10" s="274"/>
      <c r="B10" s="272"/>
      <c r="C10" s="272"/>
      <c r="D10" s="272"/>
      <c r="E10" s="13">
        <v>114</v>
      </c>
      <c r="F10" s="14" t="s">
        <v>30</v>
      </c>
      <c r="G10" s="15"/>
      <c r="H10" s="15"/>
      <c r="I10" s="32">
        <f t="shared" si="0"/>
        <v>0</v>
      </c>
      <c r="J10" s="256"/>
      <c r="K10" s="251"/>
      <c r="L10" s="65"/>
      <c r="M10" s="65"/>
      <c r="N10" s="65"/>
      <c r="O10" s="65"/>
      <c r="P10" s="67"/>
      <c r="Q10" s="30"/>
    </row>
    <row r="11" spans="1:17" s="5" customFormat="1" ht="23.1" customHeight="1" x14ac:dyDescent="0.15">
      <c r="A11" s="275"/>
      <c r="B11" s="273"/>
      <c r="C11" s="273"/>
      <c r="D11" s="273"/>
      <c r="E11" s="301" t="s">
        <v>99</v>
      </c>
      <c r="F11" s="302"/>
      <c r="G11" s="21">
        <f>SUM(G5:G10)</f>
        <v>34760000</v>
      </c>
      <c r="H11" s="21">
        <f>SUM(H5:H10)</f>
        <v>34760000</v>
      </c>
      <c r="I11" s="27">
        <f t="shared" si="0"/>
        <v>0</v>
      </c>
      <c r="J11" s="277"/>
      <c r="K11" s="278"/>
      <c r="L11" s="279"/>
      <c r="M11" s="279"/>
      <c r="N11" s="279"/>
      <c r="O11" s="279"/>
      <c r="P11" s="280"/>
      <c r="Q11" s="30"/>
    </row>
    <row r="12" spans="1:17" s="5" customFormat="1" ht="23.1" customHeight="1" x14ac:dyDescent="0.15">
      <c r="A12" s="259">
        <v>2</v>
      </c>
      <c r="B12" s="257" t="s">
        <v>31</v>
      </c>
      <c r="C12" s="257">
        <v>21</v>
      </c>
      <c r="D12" s="257" t="s">
        <v>97</v>
      </c>
      <c r="E12" s="13">
        <v>211</v>
      </c>
      <c r="F12" s="14" t="s">
        <v>100</v>
      </c>
      <c r="G12" s="16"/>
      <c r="H12" s="16"/>
      <c r="I12" s="32">
        <f t="shared" si="0"/>
        <v>0</v>
      </c>
      <c r="J12" s="256"/>
      <c r="K12" s="323"/>
      <c r="L12" s="65"/>
      <c r="M12" s="65"/>
      <c r="N12" s="65"/>
      <c r="O12" s="65"/>
      <c r="P12" s="67"/>
      <c r="Q12" s="30"/>
    </row>
    <row r="13" spans="1:17" s="5" customFormat="1" ht="23.1" customHeight="1" x14ac:dyDescent="0.15">
      <c r="A13" s="262"/>
      <c r="B13" s="258"/>
      <c r="C13" s="258"/>
      <c r="D13" s="258"/>
      <c r="E13" s="301" t="s">
        <v>98</v>
      </c>
      <c r="F13" s="322"/>
      <c r="G13" s="21"/>
      <c r="H13" s="21"/>
      <c r="I13" s="27">
        <f t="shared" si="0"/>
        <v>0</v>
      </c>
      <c r="J13" s="277"/>
      <c r="K13" s="278"/>
      <c r="L13" s="279"/>
      <c r="M13" s="279"/>
      <c r="N13" s="279"/>
      <c r="O13" s="279"/>
      <c r="P13" s="280"/>
      <c r="Q13" s="30"/>
    </row>
    <row r="14" spans="1:17" s="5" customFormat="1" ht="23.1" customHeight="1" x14ac:dyDescent="0.15">
      <c r="A14" s="259">
        <v>3</v>
      </c>
      <c r="B14" s="257" t="s">
        <v>32</v>
      </c>
      <c r="C14" s="257">
        <v>31</v>
      </c>
      <c r="D14" s="257" t="s">
        <v>32</v>
      </c>
      <c r="E14" s="13">
        <v>311</v>
      </c>
      <c r="F14" s="14" t="s">
        <v>101</v>
      </c>
      <c r="G14" s="15"/>
      <c r="H14" s="15"/>
      <c r="I14" s="32">
        <f t="shared" si="0"/>
        <v>0</v>
      </c>
      <c r="J14" s="256"/>
      <c r="K14" s="323"/>
      <c r="L14" s="65"/>
      <c r="M14" s="65"/>
      <c r="N14" s="65"/>
      <c r="O14" s="65"/>
      <c r="P14" s="67"/>
      <c r="Q14" s="30"/>
    </row>
    <row r="15" spans="1:17" s="5" customFormat="1" ht="23.1" customHeight="1" x14ac:dyDescent="0.15">
      <c r="A15" s="262"/>
      <c r="B15" s="258"/>
      <c r="C15" s="258"/>
      <c r="D15" s="258"/>
      <c r="E15" s="301" t="s">
        <v>98</v>
      </c>
      <c r="F15" s="302"/>
      <c r="G15" s="21"/>
      <c r="H15" s="21"/>
      <c r="I15" s="27">
        <f t="shared" si="0"/>
        <v>0</v>
      </c>
      <c r="J15" s="281"/>
      <c r="K15" s="278"/>
      <c r="L15" s="279"/>
      <c r="M15" s="279"/>
      <c r="N15" s="279"/>
      <c r="O15" s="279"/>
      <c r="P15" s="280"/>
      <c r="Q15" s="30"/>
    </row>
    <row r="16" spans="1:17" s="5" customFormat="1" ht="23.1" customHeight="1" x14ac:dyDescent="0.15">
      <c r="A16" s="267">
        <v>4</v>
      </c>
      <c r="B16" s="257" t="s">
        <v>170</v>
      </c>
      <c r="C16" s="270">
        <v>41</v>
      </c>
      <c r="D16" s="257" t="s">
        <v>170</v>
      </c>
      <c r="E16" s="17">
        <v>411</v>
      </c>
      <c r="F16" s="14" t="s">
        <v>46</v>
      </c>
      <c r="G16" s="15"/>
      <c r="H16" s="15"/>
      <c r="I16" s="37">
        <f t="shared" si="0"/>
        <v>0</v>
      </c>
      <c r="J16" s="296"/>
      <c r="K16" s="251"/>
      <c r="L16" s="65"/>
      <c r="M16" s="65"/>
      <c r="N16" s="65"/>
      <c r="O16" s="65"/>
      <c r="P16" s="67"/>
      <c r="Q16" s="30"/>
    </row>
    <row r="17" spans="1:17" s="5" customFormat="1" ht="23.1" customHeight="1" x14ac:dyDescent="0.15">
      <c r="A17" s="268"/>
      <c r="B17" s="269"/>
      <c r="C17" s="271"/>
      <c r="D17" s="248"/>
      <c r="E17" s="17">
        <v>412</v>
      </c>
      <c r="F17" s="14" t="s">
        <v>102</v>
      </c>
      <c r="G17" s="15"/>
      <c r="H17" s="15"/>
      <c r="I17" s="32">
        <f t="shared" si="0"/>
        <v>0</v>
      </c>
      <c r="J17" s="296"/>
      <c r="K17" s="297"/>
      <c r="L17" s="65"/>
      <c r="M17" s="65"/>
      <c r="N17" s="65"/>
      <c r="O17" s="65"/>
      <c r="P17" s="67"/>
      <c r="Q17" s="30"/>
    </row>
    <row r="18" spans="1:17" s="5" customFormat="1" ht="23.1" customHeight="1" x14ac:dyDescent="0.15">
      <c r="A18" s="268"/>
      <c r="B18" s="269"/>
      <c r="C18" s="271"/>
      <c r="D18" s="248"/>
      <c r="E18" s="17">
        <v>413</v>
      </c>
      <c r="F18" s="14" t="s">
        <v>47</v>
      </c>
      <c r="G18" s="15"/>
      <c r="H18" s="15"/>
      <c r="I18" s="32">
        <f t="shared" si="0"/>
        <v>0</v>
      </c>
      <c r="J18" s="256"/>
      <c r="K18" s="251"/>
      <c r="L18" s="65"/>
      <c r="M18" s="65"/>
      <c r="N18" s="65"/>
      <c r="O18" s="65"/>
      <c r="P18" s="67"/>
      <c r="Q18" s="30"/>
    </row>
    <row r="19" spans="1:17" s="5" customFormat="1" ht="23.1" customHeight="1" x14ac:dyDescent="0.15">
      <c r="A19" s="268"/>
      <c r="B19" s="269"/>
      <c r="C19" s="271"/>
      <c r="D19" s="248"/>
      <c r="E19" s="17">
        <v>414</v>
      </c>
      <c r="F19" s="14" t="s">
        <v>48</v>
      </c>
      <c r="G19" s="15"/>
      <c r="H19" s="15"/>
      <c r="I19" s="32">
        <f t="shared" si="0"/>
        <v>0</v>
      </c>
      <c r="J19" s="296"/>
      <c r="K19" s="251"/>
      <c r="L19" s="65"/>
      <c r="M19" s="65"/>
      <c r="N19" s="65"/>
      <c r="O19" s="65"/>
      <c r="P19" s="67"/>
      <c r="Q19" s="30"/>
    </row>
    <row r="20" spans="1:17" s="5" customFormat="1" ht="23.1" customHeight="1" x14ac:dyDescent="0.15">
      <c r="A20" s="262"/>
      <c r="B20" s="258"/>
      <c r="C20" s="258"/>
      <c r="D20" s="258"/>
      <c r="E20" s="298" t="s">
        <v>98</v>
      </c>
      <c r="F20" s="299"/>
      <c r="G20" s="22"/>
      <c r="H20" s="22"/>
      <c r="I20" s="27">
        <f t="shared" si="0"/>
        <v>0</v>
      </c>
      <c r="J20" s="282"/>
      <c r="K20" s="283"/>
      <c r="L20" s="284"/>
      <c r="M20" s="284"/>
      <c r="N20" s="284"/>
      <c r="O20" s="284"/>
      <c r="P20" s="285"/>
      <c r="Q20" s="30"/>
    </row>
    <row r="21" spans="1:17" s="5" customFormat="1" ht="23.1" customHeight="1" x14ac:dyDescent="0.15">
      <c r="A21" s="259">
        <v>5</v>
      </c>
      <c r="B21" s="257" t="s">
        <v>171</v>
      </c>
      <c r="C21" s="257">
        <v>51</v>
      </c>
      <c r="D21" s="257" t="s">
        <v>172</v>
      </c>
      <c r="E21" s="31">
        <v>511</v>
      </c>
      <c r="F21" s="14" t="s">
        <v>33</v>
      </c>
      <c r="G21" s="15">
        <v>1000000</v>
      </c>
      <c r="H21" s="15">
        <v>1000000</v>
      </c>
      <c r="I21" s="37">
        <f t="shared" si="0"/>
        <v>0</v>
      </c>
      <c r="J21" s="256"/>
      <c r="K21" s="251"/>
      <c r="L21" s="279"/>
      <c r="M21" s="279"/>
      <c r="N21" s="279"/>
      <c r="O21" s="279"/>
      <c r="P21" s="280"/>
      <c r="Q21" s="30"/>
    </row>
    <row r="22" spans="1:17" s="5" customFormat="1" ht="23.1" customHeight="1" x14ac:dyDescent="0.15">
      <c r="A22" s="245"/>
      <c r="B22" s="248"/>
      <c r="C22" s="248"/>
      <c r="D22" s="248"/>
      <c r="E22" s="94">
        <v>512</v>
      </c>
      <c r="F22" s="95" t="s">
        <v>34</v>
      </c>
      <c r="G22" s="96">
        <v>2000000</v>
      </c>
      <c r="H22" s="96">
        <v>2000000</v>
      </c>
      <c r="I22" s="113">
        <f t="shared" si="0"/>
        <v>0</v>
      </c>
      <c r="J22" s="310"/>
      <c r="K22" s="311"/>
      <c r="L22" s="312"/>
      <c r="M22" s="312"/>
      <c r="N22" s="312"/>
      <c r="O22" s="312"/>
      <c r="P22" s="313"/>
      <c r="Q22" s="30"/>
    </row>
    <row r="23" spans="1:17" s="5" customFormat="1" ht="23.1" customHeight="1" thickBot="1" x14ac:dyDescent="0.2">
      <c r="A23" s="265"/>
      <c r="B23" s="266"/>
      <c r="C23" s="266"/>
      <c r="D23" s="266"/>
      <c r="E23" s="263" t="s">
        <v>173</v>
      </c>
      <c r="F23" s="264"/>
      <c r="G23" s="147">
        <f>SUM(G21:G22)</f>
        <v>3000000</v>
      </c>
      <c r="H23" s="147">
        <f>SUM(H21:H22)</f>
        <v>3000000</v>
      </c>
      <c r="I23" s="148">
        <f t="shared" si="0"/>
        <v>0</v>
      </c>
      <c r="J23" s="97"/>
      <c r="K23" s="98"/>
      <c r="L23" s="99"/>
      <c r="M23" s="99"/>
      <c r="N23" s="99"/>
      <c r="O23" s="99"/>
      <c r="P23" s="100"/>
      <c r="Q23" s="30"/>
    </row>
    <row r="24" spans="1:17" s="5" customFormat="1" ht="23.1" customHeight="1" thickBot="1" x14ac:dyDescent="0.2">
      <c r="A24" s="314" t="s">
        <v>2</v>
      </c>
      <c r="B24" s="315"/>
      <c r="C24" s="315" t="s">
        <v>0</v>
      </c>
      <c r="D24" s="315"/>
      <c r="E24" s="315" t="s">
        <v>1</v>
      </c>
      <c r="F24" s="318"/>
      <c r="G24" s="320" t="s">
        <v>229</v>
      </c>
      <c r="H24" s="320" t="s">
        <v>240</v>
      </c>
      <c r="I24" s="327" t="s">
        <v>106</v>
      </c>
      <c r="J24" s="336" t="s">
        <v>3</v>
      </c>
      <c r="K24" s="337"/>
      <c r="L24" s="338"/>
      <c r="M24" s="338"/>
      <c r="N24" s="338"/>
      <c r="O24" s="338"/>
      <c r="P24" s="339"/>
      <c r="Q24" s="30"/>
    </row>
    <row r="25" spans="1:17" s="5" customFormat="1" ht="23.1" customHeight="1" thickTop="1" thickBot="1" x14ac:dyDescent="0.2">
      <c r="A25" s="316"/>
      <c r="B25" s="317"/>
      <c r="C25" s="317"/>
      <c r="D25" s="317"/>
      <c r="E25" s="317"/>
      <c r="F25" s="319"/>
      <c r="G25" s="321"/>
      <c r="H25" s="321"/>
      <c r="I25" s="328"/>
      <c r="J25" s="340"/>
      <c r="K25" s="341"/>
      <c r="L25" s="342"/>
      <c r="M25" s="342"/>
      <c r="N25" s="342"/>
      <c r="O25" s="342"/>
      <c r="P25" s="343"/>
      <c r="Q25" s="30"/>
    </row>
    <row r="26" spans="1:17" s="5" customFormat="1" ht="23.1" customHeight="1" thickTop="1" x14ac:dyDescent="0.15">
      <c r="A26" s="308">
        <v>6</v>
      </c>
      <c r="B26" s="306" t="s">
        <v>175</v>
      </c>
      <c r="C26" s="306">
        <v>61</v>
      </c>
      <c r="D26" s="306" t="s">
        <v>176</v>
      </c>
      <c r="E26" s="13">
        <v>611</v>
      </c>
      <c r="F26" s="14" t="s">
        <v>35</v>
      </c>
      <c r="G26" s="15"/>
      <c r="H26" s="15"/>
      <c r="I26" s="28">
        <f t="shared" si="0"/>
        <v>0</v>
      </c>
      <c r="J26" s="256"/>
      <c r="K26" s="251"/>
      <c r="L26" s="65"/>
      <c r="M26" s="65"/>
      <c r="N26" s="65"/>
      <c r="O26" s="65"/>
      <c r="P26" s="67"/>
      <c r="Q26" s="30"/>
    </row>
    <row r="27" spans="1:17" s="5" customFormat="1" ht="23.1" customHeight="1" x14ac:dyDescent="0.15">
      <c r="A27" s="309"/>
      <c r="B27" s="307"/>
      <c r="C27" s="307"/>
      <c r="D27" s="307"/>
      <c r="E27" s="13">
        <v>612</v>
      </c>
      <c r="F27" s="14" t="s">
        <v>36</v>
      </c>
      <c r="G27" s="15"/>
      <c r="H27" s="15"/>
      <c r="I27" s="28">
        <f t="shared" si="0"/>
        <v>0</v>
      </c>
      <c r="J27" s="256"/>
      <c r="K27" s="251"/>
      <c r="L27" s="65"/>
      <c r="M27" s="65"/>
      <c r="N27" s="65"/>
      <c r="O27" s="65"/>
      <c r="P27" s="67"/>
      <c r="Q27" s="30"/>
    </row>
    <row r="28" spans="1:17" s="5" customFormat="1" ht="23.1" customHeight="1" x14ac:dyDescent="0.15">
      <c r="A28" s="262"/>
      <c r="B28" s="258"/>
      <c r="C28" s="258"/>
      <c r="D28" s="258"/>
      <c r="E28" s="301" t="s">
        <v>98</v>
      </c>
      <c r="F28" s="302"/>
      <c r="G28" s="21"/>
      <c r="H28" s="21"/>
      <c r="I28" s="27">
        <f t="shared" si="0"/>
        <v>0</v>
      </c>
      <c r="J28" s="277"/>
      <c r="K28" s="278"/>
      <c r="L28" s="279"/>
      <c r="M28" s="279"/>
      <c r="N28" s="279"/>
      <c r="O28" s="279"/>
      <c r="P28" s="280"/>
      <c r="Q28" s="30"/>
    </row>
    <row r="29" spans="1:17" s="5" customFormat="1" ht="48.75" customHeight="1" x14ac:dyDescent="0.15">
      <c r="A29" s="259">
        <v>7</v>
      </c>
      <c r="B29" s="257" t="s">
        <v>174</v>
      </c>
      <c r="C29" s="257">
        <v>71</v>
      </c>
      <c r="D29" s="257" t="s">
        <v>174</v>
      </c>
      <c r="E29" s="29">
        <v>711</v>
      </c>
      <c r="F29" s="14" t="s">
        <v>104</v>
      </c>
      <c r="G29" s="18">
        <v>1000000000</v>
      </c>
      <c r="H29" s="18">
        <v>1010000000</v>
      </c>
      <c r="I29" s="32">
        <f t="shared" si="0"/>
        <v>10000000</v>
      </c>
      <c r="J29" s="303" t="s">
        <v>243</v>
      </c>
      <c r="K29" s="304"/>
      <c r="L29" s="304"/>
      <c r="M29" s="304"/>
      <c r="N29" s="304"/>
      <c r="O29" s="304"/>
      <c r="P29" s="305"/>
      <c r="Q29" s="30"/>
    </row>
    <row r="30" spans="1:17" s="5" customFormat="1" ht="23.1" customHeight="1" x14ac:dyDescent="0.15">
      <c r="A30" s="262"/>
      <c r="B30" s="258"/>
      <c r="C30" s="258"/>
      <c r="D30" s="258"/>
      <c r="E30" s="24"/>
      <c r="F30" s="23" t="s">
        <v>181</v>
      </c>
      <c r="G30" s="25">
        <f>G29</f>
        <v>1000000000</v>
      </c>
      <c r="H30" s="25">
        <f>H29</f>
        <v>1010000000</v>
      </c>
      <c r="I30" s="27">
        <f t="shared" si="0"/>
        <v>10000000</v>
      </c>
      <c r="J30" s="277"/>
      <c r="K30" s="278"/>
      <c r="L30" s="279"/>
      <c r="M30" s="279"/>
      <c r="N30" s="279"/>
      <c r="O30" s="279"/>
      <c r="P30" s="280"/>
      <c r="Q30" s="30"/>
    </row>
    <row r="31" spans="1:17" s="5" customFormat="1" ht="23.1" customHeight="1" x14ac:dyDescent="0.15">
      <c r="A31" s="259">
        <v>8</v>
      </c>
      <c r="B31" s="257" t="s">
        <v>179</v>
      </c>
      <c r="C31" s="257">
        <v>81</v>
      </c>
      <c r="D31" s="257" t="s">
        <v>180</v>
      </c>
      <c r="E31" s="175">
        <v>811</v>
      </c>
      <c r="F31" s="176" t="s">
        <v>37</v>
      </c>
      <c r="G31" s="177">
        <v>31861239</v>
      </c>
      <c r="H31" s="177">
        <v>31861239</v>
      </c>
      <c r="I31" s="178">
        <f t="shared" si="0"/>
        <v>0</v>
      </c>
      <c r="J31" s="237" t="s">
        <v>231</v>
      </c>
      <c r="K31" s="238"/>
      <c r="L31" s="239"/>
      <c r="M31" s="239"/>
      <c r="N31" s="239"/>
      <c r="O31" s="239"/>
      <c r="P31" s="240"/>
      <c r="Q31" s="30"/>
    </row>
    <row r="32" spans="1:17" s="5" customFormat="1" ht="23.1" customHeight="1" x14ac:dyDescent="0.15">
      <c r="A32" s="245"/>
      <c r="B32" s="248"/>
      <c r="C32" s="248"/>
      <c r="D32" s="248"/>
      <c r="E32" s="29">
        <v>812</v>
      </c>
      <c r="F32" s="19" t="s">
        <v>44</v>
      </c>
      <c r="G32" s="20">
        <v>12030798</v>
      </c>
      <c r="H32" s="20">
        <v>12030798</v>
      </c>
      <c r="I32" s="32">
        <f t="shared" si="0"/>
        <v>0</v>
      </c>
      <c r="J32" s="237" t="s">
        <v>232</v>
      </c>
      <c r="K32" s="238"/>
      <c r="L32" s="239"/>
      <c r="M32" s="65"/>
      <c r="N32" s="65"/>
      <c r="O32" s="65"/>
      <c r="P32" s="67"/>
      <c r="Q32" s="30"/>
    </row>
    <row r="33" spans="1:17" s="5" customFormat="1" ht="23.1" customHeight="1" x14ac:dyDescent="0.15">
      <c r="A33" s="245"/>
      <c r="B33" s="248"/>
      <c r="C33" s="248"/>
      <c r="D33" s="248"/>
      <c r="E33" s="29">
        <v>813</v>
      </c>
      <c r="F33" s="19" t="s">
        <v>38</v>
      </c>
      <c r="G33" s="20"/>
      <c r="H33" s="20"/>
      <c r="I33" s="32">
        <f t="shared" si="0"/>
        <v>0</v>
      </c>
      <c r="J33" s="256"/>
      <c r="K33" s="251"/>
      <c r="L33" s="65"/>
      <c r="M33" s="65"/>
      <c r="N33" s="65"/>
      <c r="O33" s="65"/>
      <c r="P33" s="67"/>
      <c r="Q33" s="30"/>
    </row>
    <row r="34" spans="1:17" s="5" customFormat="1" ht="23.1" customHeight="1" x14ac:dyDescent="0.15">
      <c r="A34" s="260"/>
      <c r="B34" s="261"/>
      <c r="C34" s="261"/>
      <c r="D34" s="261"/>
      <c r="E34" s="24"/>
      <c r="F34" s="26" t="s">
        <v>173</v>
      </c>
      <c r="G34" s="25">
        <f>SUM(G31:G33)</f>
        <v>43892037</v>
      </c>
      <c r="H34" s="25">
        <f>SUM(H31:H33)</f>
        <v>43892037</v>
      </c>
      <c r="I34" s="101">
        <f t="shared" si="0"/>
        <v>0</v>
      </c>
      <c r="J34" s="252"/>
      <c r="K34" s="253"/>
      <c r="L34" s="254"/>
      <c r="M34" s="254"/>
      <c r="N34" s="254"/>
      <c r="O34" s="254"/>
      <c r="P34" s="255"/>
      <c r="Q34" s="30"/>
    </row>
    <row r="35" spans="1:17" s="5" customFormat="1" ht="23.1" customHeight="1" x14ac:dyDescent="0.15">
      <c r="A35" s="244">
        <v>9</v>
      </c>
      <c r="B35" s="247" t="s">
        <v>177</v>
      </c>
      <c r="C35" s="247">
        <v>91</v>
      </c>
      <c r="D35" s="247" t="s">
        <v>178</v>
      </c>
      <c r="E35" s="102">
        <v>911</v>
      </c>
      <c r="F35" s="103" t="s">
        <v>39</v>
      </c>
      <c r="G35" s="104"/>
      <c r="H35" s="104"/>
      <c r="I35" s="168">
        <f t="shared" si="0"/>
        <v>0</v>
      </c>
      <c r="J35" s="250"/>
      <c r="K35" s="250"/>
      <c r="L35" s="62"/>
      <c r="M35" s="62"/>
      <c r="N35" s="62"/>
      <c r="O35" s="62"/>
      <c r="P35" s="64"/>
      <c r="Q35" s="30"/>
    </row>
    <row r="36" spans="1:17" s="5" customFormat="1" ht="23.1" customHeight="1" x14ac:dyDescent="0.15">
      <c r="A36" s="245"/>
      <c r="B36" s="248"/>
      <c r="C36" s="248"/>
      <c r="D36" s="248"/>
      <c r="E36" s="71">
        <v>912</v>
      </c>
      <c r="F36" s="72" t="s">
        <v>103</v>
      </c>
      <c r="G36" s="20">
        <v>30000</v>
      </c>
      <c r="H36" s="20">
        <v>30000</v>
      </c>
      <c r="I36" s="169">
        <f t="shared" si="0"/>
        <v>0</v>
      </c>
      <c r="J36" s="251"/>
      <c r="K36" s="251"/>
      <c r="L36" s="65"/>
      <c r="M36" s="65"/>
      <c r="N36" s="65"/>
      <c r="O36" s="65"/>
      <c r="P36" s="67"/>
      <c r="Q36" s="30"/>
    </row>
    <row r="37" spans="1:17" s="5" customFormat="1" ht="28.5" customHeight="1" x14ac:dyDescent="0.15">
      <c r="A37" s="245"/>
      <c r="B37" s="248"/>
      <c r="C37" s="248"/>
      <c r="D37" s="248"/>
      <c r="E37" s="71">
        <v>913</v>
      </c>
      <c r="F37" s="105" t="s">
        <v>40</v>
      </c>
      <c r="G37" s="162">
        <v>6000000</v>
      </c>
      <c r="H37" s="73">
        <v>6000000</v>
      </c>
      <c r="I37" s="169">
        <f t="shared" si="0"/>
        <v>0</v>
      </c>
      <c r="J37" s="324" t="s">
        <v>230</v>
      </c>
      <c r="K37" s="238"/>
      <c r="L37" s="239"/>
      <c r="M37" s="239"/>
      <c r="N37" s="239"/>
      <c r="O37" s="239"/>
      <c r="P37" s="240"/>
      <c r="Q37" s="30"/>
    </row>
    <row r="38" spans="1:17" ht="23.1" customHeight="1" thickBot="1" x14ac:dyDescent="0.2">
      <c r="A38" s="246"/>
      <c r="B38" s="249"/>
      <c r="C38" s="249"/>
      <c r="D38" s="249"/>
      <c r="E38" s="108"/>
      <c r="F38" s="146" t="s">
        <v>173</v>
      </c>
      <c r="G38" s="149">
        <f>SUM(G35:G37)</f>
        <v>6030000</v>
      </c>
      <c r="H38" s="149">
        <f>SUM(H35:H37)</f>
        <v>6030000</v>
      </c>
      <c r="I38" s="170">
        <f t="shared" si="0"/>
        <v>0</v>
      </c>
      <c r="J38" s="109"/>
      <c r="K38" s="109"/>
      <c r="L38" s="109"/>
      <c r="M38" s="109"/>
      <c r="N38" s="109"/>
      <c r="O38" s="109"/>
      <c r="P38" s="110"/>
    </row>
    <row r="39" spans="1:17" ht="35.25" customHeight="1" thickBot="1" x14ac:dyDescent="0.2">
      <c r="A39" s="241" t="s">
        <v>182</v>
      </c>
      <c r="B39" s="242"/>
      <c r="C39" s="242"/>
      <c r="D39" s="242"/>
      <c r="E39" s="242"/>
      <c r="F39" s="243"/>
      <c r="G39" s="122">
        <f>(G11+G13+G15+G20+G23+G28+G30+G34+G38)</f>
        <v>1087682037</v>
      </c>
      <c r="H39" s="122">
        <f>(H11+H13+H15+H20+H23+H28+H30+H34+H38)</f>
        <v>1097682037</v>
      </c>
      <c r="I39" s="123">
        <f>(H39-G39)</f>
        <v>10000000</v>
      </c>
      <c r="J39" s="111"/>
      <c r="K39" s="111"/>
      <c r="L39" s="111"/>
      <c r="M39" s="111"/>
      <c r="N39" s="111"/>
      <c r="O39" s="111"/>
      <c r="P39" s="112"/>
    </row>
    <row r="40" spans="1:17" ht="23.1" customHeight="1" x14ac:dyDescent="0.15"/>
    <row r="41" spans="1:17" ht="23.1" customHeight="1" x14ac:dyDescent="0.15">
      <c r="G41" s="8"/>
      <c r="H41" s="8"/>
      <c r="I41" s="8"/>
    </row>
    <row r="42" spans="1:17" ht="23.1" customHeight="1" x14ac:dyDescent="0.15"/>
    <row r="43" spans="1:17" ht="23.1" customHeight="1" x14ac:dyDescent="0.15"/>
  </sheetData>
  <mergeCells count="94">
    <mergeCell ref="J7:K7"/>
    <mergeCell ref="J5:K5"/>
    <mergeCell ref="J8:K8"/>
    <mergeCell ref="J9:K9"/>
    <mergeCell ref="J10:K10"/>
    <mergeCell ref="A2:K2"/>
    <mergeCell ref="A3:B4"/>
    <mergeCell ref="C3:D4"/>
    <mergeCell ref="E3:F4"/>
    <mergeCell ref="G3:G4"/>
    <mergeCell ref="H3:H4"/>
    <mergeCell ref="I3:I4"/>
    <mergeCell ref="J3:P4"/>
    <mergeCell ref="E11:F11"/>
    <mergeCell ref="E13:F13"/>
    <mergeCell ref="E15:F15"/>
    <mergeCell ref="J12:K12"/>
    <mergeCell ref="J14:K14"/>
    <mergeCell ref="J21:P21"/>
    <mergeCell ref="A24:B25"/>
    <mergeCell ref="C24:D25"/>
    <mergeCell ref="E24:F25"/>
    <mergeCell ref="G24:G25"/>
    <mergeCell ref="H24:H25"/>
    <mergeCell ref="I24:I25"/>
    <mergeCell ref="J24:P25"/>
    <mergeCell ref="D26:D28"/>
    <mergeCell ref="A26:A28"/>
    <mergeCell ref="B26:B28"/>
    <mergeCell ref="C26:C28"/>
    <mergeCell ref="J22:P22"/>
    <mergeCell ref="J30:P30"/>
    <mergeCell ref="E28:F28"/>
    <mergeCell ref="J26:K26"/>
    <mergeCell ref="J27:K27"/>
    <mergeCell ref="J28:P28"/>
    <mergeCell ref="J29:P29"/>
    <mergeCell ref="A1:P1"/>
    <mergeCell ref="J11:P11"/>
    <mergeCell ref="J13:P13"/>
    <mergeCell ref="J15:P15"/>
    <mergeCell ref="J20:P20"/>
    <mergeCell ref="E5:E7"/>
    <mergeCell ref="F5:F7"/>
    <mergeCell ref="G5:G7"/>
    <mergeCell ref="H5:H7"/>
    <mergeCell ref="I5:I7"/>
    <mergeCell ref="J16:K16"/>
    <mergeCell ref="J17:K17"/>
    <mergeCell ref="J18:K18"/>
    <mergeCell ref="J19:K19"/>
    <mergeCell ref="E20:F20"/>
    <mergeCell ref="J6:K6"/>
    <mergeCell ref="C5:C11"/>
    <mergeCell ref="D5:D11"/>
    <mergeCell ref="C12:C13"/>
    <mergeCell ref="A12:A13"/>
    <mergeCell ref="B12:B13"/>
    <mergeCell ref="D12:D13"/>
    <mergeCell ref="A5:A11"/>
    <mergeCell ref="B5:B11"/>
    <mergeCell ref="A14:A15"/>
    <mergeCell ref="B14:B15"/>
    <mergeCell ref="C14:C15"/>
    <mergeCell ref="D14:D15"/>
    <mergeCell ref="E23:F23"/>
    <mergeCell ref="A21:A23"/>
    <mergeCell ref="B21:B23"/>
    <mergeCell ref="C21:C23"/>
    <mergeCell ref="D21:D23"/>
    <mergeCell ref="A16:A20"/>
    <mergeCell ref="B16:B20"/>
    <mergeCell ref="C16:C20"/>
    <mergeCell ref="D16:D20"/>
    <mergeCell ref="C29:C30"/>
    <mergeCell ref="D29:D30"/>
    <mergeCell ref="A31:A34"/>
    <mergeCell ref="B31:B34"/>
    <mergeCell ref="C31:C34"/>
    <mergeCell ref="D31:D34"/>
    <mergeCell ref="A29:A30"/>
    <mergeCell ref="B29:B30"/>
    <mergeCell ref="J32:L32"/>
    <mergeCell ref="J31:P31"/>
    <mergeCell ref="A39:F39"/>
    <mergeCell ref="A35:A38"/>
    <mergeCell ref="B35:B38"/>
    <mergeCell ref="C35:C38"/>
    <mergeCell ref="D35:D38"/>
    <mergeCell ref="J35:K35"/>
    <mergeCell ref="J36:K36"/>
    <mergeCell ref="J34:P34"/>
    <mergeCell ref="J33:K33"/>
    <mergeCell ref="J37:P37"/>
  </mergeCells>
  <phoneticPr fontId="1" type="noConversion"/>
  <pageMargins left="0.70866141732283472" right="0.51181102362204722" top="0.55118110236220474" bottom="0" header="0.31496062992125984" footer="0.31496062992125984"/>
  <pageSetup paperSize="9" scale="86" fitToHeight="0" orientation="landscape" r:id="rId1"/>
  <headerFooter>
    <oddFooter>&amp;C세입2-&amp;P</oddFooter>
  </headerFooter>
  <rowBreaks count="1" manualBreakCount="1">
    <brk id="23" max="16383" man="1"/>
  </rowBreaks>
  <colBreaks count="1" manualBreakCount="1">
    <brk id="1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6"/>
  <sheetViews>
    <sheetView zoomScaleNormal="100" workbookViewId="0">
      <selection activeCell="S15" sqref="S15"/>
    </sheetView>
  </sheetViews>
  <sheetFormatPr defaultRowHeight="13.5" customHeight="1" x14ac:dyDescent="0.15"/>
  <cols>
    <col min="1" max="1" width="2.77734375" style="1" customWidth="1"/>
    <col min="2" max="2" width="10" style="1" customWidth="1"/>
    <col min="3" max="3" width="2.6640625" style="1" customWidth="1"/>
    <col min="4" max="4" width="11" style="1" customWidth="1"/>
    <col min="5" max="5" width="3.5546875" style="1" customWidth="1"/>
    <col min="6" max="6" width="10.88671875" style="1" customWidth="1"/>
    <col min="7" max="7" width="13.77734375" style="1" customWidth="1"/>
    <col min="8" max="8" width="15.109375" style="1" customWidth="1"/>
    <col min="9" max="9" width="13.77734375" style="1" customWidth="1"/>
    <col min="10" max="10" width="11" style="1" customWidth="1"/>
    <col min="11" max="11" width="9.77734375" style="1" customWidth="1"/>
    <col min="12" max="12" width="11.5546875" style="1" customWidth="1"/>
    <col min="13" max="13" width="1.6640625" style="1" customWidth="1"/>
    <col min="14" max="14" width="2.77734375" style="1" customWidth="1"/>
    <col min="15" max="15" width="2.5546875" style="1" customWidth="1"/>
    <col min="16" max="16" width="9.88671875" style="1" customWidth="1"/>
    <col min="17" max="16384" width="8.88671875" style="1"/>
  </cols>
  <sheetData>
    <row r="1" spans="1:17" ht="30.75" customHeight="1" x14ac:dyDescent="0.15">
      <c r="A1" s="218" t="s">
        <v>244</v>
      </c>
      <c r="B1" s="218"/>
      <c r="C1" s="218"/>
      <c r="D1" s="218"/>
      <c r="E1" s="218"/>
      <c r="F1" s="218"/>
      <c r="G1" s="218"/>
      <c r="H1" s="218"/>
      <c r="I1" s="218"/>
      <c r="J1" s="218"/>
      <c r="K1" s="276"/>
    </row>
    <row r="2" spans="1:17" ht="30.75" customHeight="1" thickBot="1" x14ac:dyDescent="0.2">
      <c r="A2" s="325" t="s">
        <v>49</v>
      </c>
      <c r="B2" s="326"/>
      <c r="C2" s="326"/>
      <c r="D2" s="326"/>
      <c r="E2" s="326"/>
      <c r="F2" s="326"/>
      <c r="G2" s="326"/>
      <c r="H2" s="326"/>
      <c r="I2" s="326"/>
      <c r="J2" s="326"/>
      <c r="K2" s="326"/>
    </row>
    <row r="3" spans="1:17" ht="17.25" customHeight="1" thickBot="1" x14ac:dyDescent="0.2">
      <c r="A3" s="348" t="s">
        <v>2</v>
      </c>
      <c r="B3" s="349"/>
      <c r="C3" s="349" t="s">
        <v>0</v>
      </c>
      <c r="D3" s="349"/>
      <c r="E3" s="349" t="s">
        <v>1</v>
      </c>
      <c r="F3" s="425"/>
      <c r="G3" s="426" t="s">
        <v>233</v>
      </c>
      <c r="H3" s="426" t="s">
        <v>245</v>
      </c>
      <c r="I3" s="428" t="s">
        <v>111</v>
      </c>
      <c r="J3" s="430" t="s">
        <v>3</v>
      </c>
      <c r="K3" s="431"/>
      <c r="L3" s="453"/>
      <c r="M3" s="453"/>
      <c r="N3" s="453"/>
      <c r="O3" s="453"/>
      <c r="P3" s="454"/>
      <c r="Q3" s="33"/>
    </row>
    <row r="4" spans="1:17" ht="18.75" customHeight="1" thickTop="1" thickBot="1" x14ac:dyDescent="0.2">
      <c r="A4" s="350"/>
      <c r="B4" s="317"/>
      <c r="C4" s="317"/>
      <c r="D4" s="317"/>
      <c r="E4" s="317"/>
      <c r="F4" s="319"/>
      <c r="G4" s="427"/>
      <c r="H4" s="427"/>
      <c r="I4" s="452"/>
      <c r="J4" s="434"/>
      <c r="K4" s="435"/>
      <c r="L4" s="455"/>
      <c r="M4" s="455"/>
      <c r="N4" s="455"/>
      <c r="O4" s="455"/>
      <c r="P4" s="456"/>
      <c r="Q4" s="33"/>
    </row>
    <row r="5" spans="1:17" s="5" customFormat="1" ht="18.75" customHeight="1" thickTop="1" x14ac:dyDescent="0.15">
      <c r="A5" s="379">
        <v>1</v>
      </c>
      <c r="B5" s="381" t="s">
        <v>188</v>
      </c>
      <c r="C5" s="363">
        <v>11</v>
      </c>
      <c r="D5" s="363" t="s">
        <v>190</v>
      </c>
      <c r="E5" s="4">
        <v>111</v>
      </c>
      <c r="F5" s="2" t="s">
        <v>4</v>
      </c>
      <c r="G5" s="34"/>
      <c r="H5" s="34"/>
      <c r="I5" s="34">
        <v>0</v>
      </c>
      <c r="J5" s="387"/>
      <c r="K5" s="388"/>
      <c r="L5" s="44"/>
      <c r="M5" s="44"/>
      <c r="N5" s="44"/>
      <c r="O5" s="44"/>
      <c r="P5" s="45"/>
      <c r="Q5" s="30"/>
    </row>
    <row r="6" spans="1:17" s="5" customFormat="1" ht="18.75" customHeight="1" x14ac:dyDescent="0.15">
      <c r="A6" s="380"/>
      <c r="B6" s="307"/>
      <c r="C6" s="364"/>
      <c r="D6" s="364"/>
      <c r="E6" s="4">
        <v>112</v>
      </c>
      <c r="F6" s="2" t="s">
        <v>6</v>
      </c>
      <c r="G6" s="34"/>
      <c r="H6" s="34"/>
      <c r="I6" s="34">
        <v>0</v>
      </c>
      <c r="J6" s="387"/>
      <c r="K6" s="388"/>
      <c r="L6" s="44"/>
      <c r="M6" s="44"/>
      <c r="N6" s="44"/>
      <c r="O6" s="44"/>
      <c r="P6" s="45"/>
      <c r="Q6" s="30"/>
    </row>
    <row r="7" spans="1:17" s="5" customFormat="1" ht="18.75" customHeight="1" x14ac:dyDescent="0.15">
      <c r="A7" s="380"/>
      <c r="B7" s="307"/>
      <c r="C7" s="364"/>
      <c r="D7" s="364"/>
      <c r="E7" s="4">
        <v>113</v>
      </c>
      <c r="F7" s="2" t="s">
        <v>5</v>
      </c>
      <c r="G7" s="34">
        <v>3000000</v>
      </c>
      <c r="H7" s="34">
        <v>3000000</v>
      </c>
      <c r="I7" s="34">
        <v>0</v>
      </c>
      <c r="J7" s="395" t="s">
        <v>217</v>
      </c>
      <c r="K7" s="396"/>
      <c r="L7" s="397"/>
      <c r="M7" s="397"/>
      <c r="N7" s="397"/>
      <c r="O7" s="397"/>
      <c r="P7" s="398"/>
      <c r="Q7" s="30"/>
    </row>
    <row r="8" spans="1:17" s="5" customFormat="1" ht="18.75" customHeight="1" x14ac:dyDescent="0.15">
      <c r="A8" s="380"/>
      <c r="B8" s="307"/>
      <c r="C8" s="364"/>
      <c r="D8" s="364"/>
      <c r="E8" s="4">
        <v>115</v>
      </c>
      <c r="F8" s="3" t="s">
        <v>7</v>
      </c>
      <c r="G8" s="34"/>
      <c r="H8" s="34"/>
      <c r="I8" s="34">
        <v>0</v>
      </c>
      <c r="J8" s="387"/>
      <c r="K8" s="388"/>
      <c r="L8" s="44"/>
      <c r="M8" s="44"/>
      <c r="N8" s="44"/>
      <c r="O8" s="44"/>
      <c r="P8" s="45"/>
      <c r="Q8" s="30"/>
    </row>
    <row r="9" spans="1:17" s="5" customFormat="1" ht="18.75" customHeight="1" x14ac:dyDescent="0.15">
      <c r="A9" s="380"/>
      <c r="B9" s="307"/>
      <c r="C9" s="364"/>
      <c r="D9" s="364"/>
      <c r="E9" s="4">
        <v>116</v>
      </c>
      <c r="F9" s="2" t="s">
        <v>41</v>
      </c>
      <c r="G9" s="34">
        <v>25000</v>
      </c>
      <c r="H9" s="34">
        <v>25000</v>
      </c>
      <c r="I9" s="34">
        <v>0</v>
      </c>
      <c r="J9" s="387"/>
      <c r="K9" s="388"/>
      <c r="L9" s="44"/>
      <c r="M9" s="44"/>
      <c r="N9" s="44"/>
      <c r="O9" s="44"/>
      <c r="P9" s="45"/>
      <c r="Q9" s="30"/>
    </row>
    <row r="10" spans="1:17" s="5" customFormat="1" ht="18.75" customHeight="1" x14ac:dyDescent="0.15">
      <c r="A10" s="380"/>
      <c r="B10" s="307"/>
      <c r="C10" s="364"/>
      <c r="D10" s="364"/>
      <c r="E10" s="4">
        <v>117</v>
      </c>
      <c r="F10" s="2" t="s">
        <v>8</v>
      </c>
      <c r="G10" s="34"/>
      <c r="H10" s="34"/>
      <c r="I10" s="34">
        <v>0</v>
      </c>
      <c r="J10" s="387"/>
      <c r="K10" s="388"/>
      <c r="L10" s="44"/>
      <c r="M10" s="44"/>
      <c r="N10" s="44"/>
      <c r="O10" s="44"/>
      <c r="P10" s="45"/>
      <c r="Q10" s="30"/>
    </row>
    <row r="11" spans="1:17" s="5" customFormat="1" ht="18.75" customHeight="1" x14ac:dyDescent="0.15">
      <c r="A11" s="380"/>
      <c r="B11" s="307"/>
      <c r="C11" s="347"/>
      <c r="D11" s="347"/>
      <c r="E11" s="301" t="s">
        <v>189</v>
      </c>
      <c r="F11" s="354"/>
      <c r="G11" s="152">
        <f>SUM(G5:G10)</f>
        <v>3025000</v>
      </c>
      <c r="H11" s="152">
        <f>SUM(H5:H10)</f>
        <v>3025000</v>
      </c>
      <c r="I11" s="152">
        <f>(H11-G11)</f>
        <v>0</v>
      </c>
      <c r="J11" s="76"/>
      <c r="K11" s="77"/>
      <c r="L11" s="135"/>
      <c r="M11" s="135"/>
      <c r="N11" s="135"/>
      <c r="O11" s="135"/>
      <c r="P11" s="136"/>
      <c r="Q11" s="30"/>
    </row>
    <row r="12" spans="1:17" s="5" customFormat="1" ht="18.75" customHeight="1" x14ac:dyDescent="0.15">
      <c r="A12" s="380"/>
      <c r="B12" s="307"/>
      <c r="C12" s="346">
        <v>12</v>
      </c>
      <c r="D12" s="346" t="s">
        <v>191</v>
      </c>
      <c r="E12" s="4">
        <v>121</v>
      </c>
      <c r="F12" s="2" t="s">
        <v>9</v>
      </c>
      <c r="G12" s="34">
        <v>1500000</v>
      </c>
      <c r="H12" s="34">
        <v>1500000</v>
      </c>
      <c r="I12" s="34">
        <f>(H12-G12)</f>
        <v>0</v>
      </c>
      <c r="J12" s="403" t="s">
        <v>225</v>
      </c>
      <c r="K12" s="404"/>
      <c r="L12" s="404"/>
      <c r="M12" s="404"/>
      <c r="N12" s="404"/>
      <c r="O12" s="404"/>
      <c r="P12" s="405"/>
      <c r="Q12" s="30"/>
    </row>
    <row r="13" spans="1:17" s="5" customFormat="1" ht="18.75" customHeight="1" x14ac:dyDescent="0.15">
      <c r="A13" s="380"/>
      <c r="B13" s="307"/>
      <c r="C13" s="364"/>
      <c r="D13" s="364"/>
      <c r="E13" s="4">
        <v>122</v>
      </c>
      <c r="F13" s="2" t="s">
        <v>10</v>
      </c>
      <c r="G13" s="35"/>
      <c r="H13" s="35"/>
      <c r="I13" s="34">
        <f>(H13-G13)</f>
        <v>0</v>
      </c>
      <c r="J13" s="387"/>
      <c r="K13" s="388"/>
      <c r="L13" s="44"/>
      <c r="M13" s="44"/>
      <c r="N13" s="44"/>
      <c r="O13" s="44"/>
      <c r="P13" s="45"/>
      <c r="Q13" s="30"/>
    </row>
    <row r="14" spans="1:17" s="5" customFormat="1" ht="18.75" customHeight="1" x14ac:dyDescent="0.15">
      <c r="A14" s="380"/>
      <c r="B14" s="307"/>
      <c r="C14" s="364"/>
      <c r="D14" s="364"/>
      <c r="E14" s="458">
        <v>123</v>
      </c>
      <c r="F14" s="460" t="s">
        <v>11</v>
      </c>
      <c r="G14" s="464">
        <v>3540000</v>
      </c>
      <c r="H14" s="466">
        <v>3540000</v>
      </c>
      <c r="I14" s="449">
        <f>(H14-G14)</f>
        <v>0</v>
      </c>
      <c r="J14" s="387" t="s">
        <v>129</v>
      </c>
      <c r="K14" s="462"/>
      <c r="L14" s="74" t="s">
        <v>128</v>
      </c>
      <c r="M14" s="74" t="s">
        <v>122</v>
      </c>
      <c r="N14" s="74" t="s">
        <v>123</v>
      </c>
      <c r="O14" s="74" t="s">
        <v>124</v>
      </c>
      <c r="P14" s="68">
        <v>2100000</v>
      </c>
      <c r="Q14" s="30"/>
    </row>
    <row r="15" spans="1:17" s="5" customFormat="1" ht="18.75" customHeight="1" x14ac:dyDescent="0.15">
      <c r="A15" s="380"/>
      <c r="B15" s="307"/>
      <c r="C15" s="364"/>
      <c r="D15" s="364"/>
      <c r="E15" s="459"/>
      <c r="F15" s="461"/>
      <c r="G15" s="465"/>
      <c r="H15" s="467"/>
      <c r="I15" s="450"/>
      <c r="J15" s="387" t="s">
        <v>125</v>
      </c>
      <c r="K15" s="463"/>
      <c r="L15" s="69" t="s">
        <v>218</v>
      </c>
      <c r="M15" s="69" t="s">
        <v>126</v>
      </c>
      <c r="N15" s="69" t="s">
        <v>127</v>
      </c>
      <c r="O15" s="69" t="s">
        <v>124</v>
      </c>
      <c r="P15" s="70">
        <v>1440000</v>
      </c>
      <c r="Q15" s="30"/>
    </row>
    <row r="16" spans="1:17" s="5" customFormat="1" ht="18.75" customHeight="1" x14ac:dyDescent="0.15">
      <c r="A16" s="380"/>
      <c r="B16" s="307"/>
      <c r="C16" s="347"/>
      <c r="D16" s="347"/>
      <c r="E16" s="301" t="s">
        <v>193</v>
      </c>
      <c r="F16" s="354"/>
      <c r="G16" s="153">
        <f>SUM(G12:G15)</f>
        <v>5040000</v>
      </c>
      <c r="H16" s="153">
        <f>SUM(H12:H15)</f>
        <v>5040000</v>
      </c>
      <c r="I16" s="153">
        <f t="shared" ref="I16:I21" si="0">H16-G16</f>
        <v>0</v>
      </c>
      <c r="J16" s="415"/>
      <c r="K16" s="416"/>
      <c r="L16" s="135"/>
      <c r="M16" s="135"/>
      <c r="N16" s="135"/>
      <c r="O16" s="135"/>
      <c r="P16" s="136"/>
      <c r="Q16" s="30"/>
    </row>
    <row r="17" spans="1:17" s="5" customFormat="1" ht="18.75" customHeight="1" x14ac:dyDescent="0.15">
      <c r="A17" s="380"/>
      <c r="B17" s="307"/>
      <c r="C17" s="346">
        <v>13</v>
      </c>
      <c r="D17" s="346" t="s">
        <v>192</v>
      </c>
      <c r="E17" s="4">
        <v>131</v>
      </c>
      <c r="F17" s="2" t="s">
        <v>12</v>
      </c>
      <c r="G17" s="35">
        <v>500000</v>
      </c>
      <c r="H17" s="35">
        <v>500000</v>
      </c>
      <c r="I17" s="35">
        <f t="shared" si="0"/>
        <v>0</v>
      </c>
      <c r="J17" s="395" t="s">
        <v>115</v>
      </c>
      <c r="K17" s="396"/>
      <c r="L17" s="406"/>
      <c r="M17" s="406"/>
      <c r="N17" s="406"/>
      <c r="O17" s="406"/>
      <c r="P17" s="407"/>
      <c r="Q17" s="30"/>
    </row>
    <row r="18" spans="1:17" s="5" customFormat="1" ht="18.75" customHeight="1" x14ac:dyDescent="0.15">
      <c r="A18" s="380"/>
      <c r="B18" s="307"/>
      <c r="C18" s="364"/>
      <c r="D18" s="364"/>
      <c r="E18" s="4">
        <v>132</v>
      </c>
      <c r="F18" s="2" t="s">
        <v>13</v>
      </c>
      <c r="G18" s="35">
        <v>8000000</v>
      </c>
      <c r="H18" s="35">
        <v>18000000</v>
      </c>
      <c r="I18" s="35">
        <f t="shared" si="0"/>
        <v>10000000</v>
      </c>
      <c r="J18" s="395" t="s">
        <v>234</v>
      </c>
      <c r="K18" s="396"/>
      <c r="L18" s="406"/>
      <c r="M18" s="406"/>
      <c r="N18" s="406"/>
      <c r="O18" s="406"/>
      <c r="P18" s="407"/>
      <c r="Q18" s="30"/>
    </row>
    <row r="19" spans="1:17" s="5" customFormat="1" ht="18.75" customHeight="1" x14ac:dyDescent="0.15">
      <c r="A19" s="380"/>
      <c r="B19" s="307"/>
      <c r="C19" s="364"/>
      <c r="D19" s="364"/>
      <c r="E19" s="4">
        <v>133</v>
      </c>
      <c r="F19" s="2" t="s">
        <v>14</v>
      </c>
      <c r="G19" s="35"/>
      <c r="H19" s="35"/>
      <c r="I19" s="35">
        <f t="shared" si="0"/>
        <v>0</v>
      </c>
      <c r="J19" s="395"/>
      <c r="K19" s="396"/>
      <c r="L19" s="173"/>
      <c r="M19" s="173"/>
      <c r="N19" s="173"/>
      <c r="O19" s="173"/>
      <c r="P19" s="174"/>
      <c r="Q19" s="30"/>
    </row>
    <row r="20" spans="1:17" s="5" customFormat="1" ht="18.75" customHeight="1" x14ac:dyDescent="0.15">
      <c r="A20" s="380"/>
      <c r="B20" s="307"/>
      <c r="C20" s="364"/>
      <c r="D20" s="364"/>
      <c r="E20" s="6">
        <v>134</v>
      </c>
      <c r="F20" s="7" t="s">
        <v>15</v>
      </c>
      <c r="G20" s="35">
        <v>35000000</v>
      </c>
      <c r="H20" s="35">
        <v>35000000</v>
      </c>
      <c r="I20" s="35">
        <f t="shared" si="0"/>
        <v>0</v>
      </c>
      <c r="J20" s="395" t="s">
        <v>235</v>
      </c>
      <c r="K20" s="396"/>
      <c r="L20" s="406"/>
      <c r="M20" s="406"/>
      <c r="N20" s="406"/>
      <c r="O20" s="406"/>
      <c r="P20" s="407"/>
      <c r="Q20" s="30"/>
    </row>
    <row r="21" spans="1:17" s="5" customFormat="1" ht="18.75" customHeight="1" x14ac:dyDescent="0.15">
      <c r="A21" s="380"/>
      <c r="B21" s="307"/>
      <c r="C21" s="364"/>
      <c r="D21" s="364"/>
      <c r="E21" s="6">
        <v>135</v>
      </c>
      <c r="F21" s="7" t="s">
        <v>16</v>
      </c>
      <c r="G21" s="35"/>
      <c r="H21" s="35"/>
      <c r="I21" s="35">
        <f t="shared" si="0"/>
        <v>0</v>
      </c>
      <c r="J21" s="395"/>
      <c r="K21" s="396"/>
      <c r="L21" s="173"/>
      <c r="M21" s="173"/>
      <c r="N21" s="173"/>
      <c r="O21" s="173"/>
      <c r="P21" s="174"/>
      <c r="Q21" s="30"/>
    </row>
    <row r="22" spans="1:17" s="5" customFormat="1" ht="18.75" customHeight="1" x14ac:dyDescent="0.15">
      <c r="A22" s="380"/>
      <c r="B22" s="307"/>
      <c r="C22" s="364"/>
      <c r="D22" s="364"/>
      <c r="E22" s="6">
        <v>136</v>
      </c>
      <c r="F22" s="7" t="s">
        <v>17</v>
      </c>
      <c r="G22" s="35"/>
      <c r="H22" s="35"/>
      <c r="I22" s="35">
        <v>0</v>
      </c>
      <c r="J22" s="395"/>
      <c r="K22" s="396"/>
      <c r="L22" s="173"/>
      <c r="M22" s="173"/>
      <c r="N22" s="173"/>
      <c r="O22" s="173"/>
      <c r="P22" s="174"/>
      <c r="Q22" s="30"/>
    </row>
    <row r="23" spans="1:17" s="5" customFormat="1" ht="18.75" customHeight="1" x14ac:dyDescent="0.15">
      <c r="A23" s="380"/>
      <c r="B23" s="307"/>
      <c r="C23" s="364"/>
      <c r="D23" s="364"/>
      <c r="E23" s="38">
        <v>137</v>
      </c>
      <c r="F23" s="39" t="s">
        <v>45</v>
      </c>
      <c r="G23" s="40">
        <v>1300000</v>
      </c>
      <c r="H23" s="40">
        <v>1300000</v>
      </c>
      <c r="I23" s="40">
        <f>(H23-G23)</f>
        <v>0</v>
      </c>
      <c r="J23" s="395" t="s">
        <v>116</v>
      </c>
      <c r="K23" s="396"/>
      <c r="L23" s="406"/>
      <c r="M23" s="406"/>
      <c r="N23" s="406"/>
      <c r="O23" s="406"/>
      <c r="P23" s="407"/>
      <c r="Q23" s="30"/>
    </row>
    <row r="24" spans="1:17" s="5" customFormat="1" ht="18.75" customHeight="1" x14ac:dyDescent="0.15">
      <c r="A24" s="368"/>
      <c r="B24" s="261"/>
      <c r="C24" s="347"/>
      <c r="D24" s="347"/>
      <c r="E24" s="298" t="s">
        <v>189</v>
      </c>
      <c r="F24" s="451"/>
      <c r="G24" s="154">
        <f>SUM(G17:G23)</f>
        <v>44800000</v>
      </c>
      <c r="H24" s="154">
        <f>SUM(H17:H23)</f>
        <v>54800000</v>
      </c>
      <c r="I24" s="154">
        <f>(H24-G24)</f>
        <v>10000000</v>
      </c>
      <c r="J24" s="415"/>
      <c r="K24" s="416"/>
      <c r="L24" s="417"/>
      <c r="M24" s="417"/>
      <c r="N24" s="417"/>
      <c r="O24" s="417"/>
      <c r="P24" s="418"/>
      <c r="Q24" s="30"/>
    </row>
    <row r="25" spans="1:17" s="5" customFormat="1" ht="18.75" customHeight="1" x14ac:dyDescent="0.15">
      <c r="A25" s="345"/>
      <c r="B25" s="347"/>
      <c r="C25" s="384" t="s">
        <v>197</v>
      </c>
      <c r="D25" s="385"/>
      <c r="E25" s="385"/>
      <c r="F25" s="386"/>
      <c r="G25" s="167">
        <f>(G11+G16+G24)</f>
        <v>52865000</v>
      </c>
      <c r="H25" s="167">
        <f>(H11+H16+H24)</f>
        <v>62865000</v>
      </c>
      <c r="I25" s="167">
        <f>(I11+I16+I24)</f>
        <v>10000000</v>
      </c>
      <c r="J25" s="137"/>
      <c r="K25" s="138"/>
      <c r="L25" s="139"/>
      <c r="M25" s="139"/>
      <c r="N25" s="139"/>
      <c r="O25" s="139"/>
      <c r="P25" s="140"/>
      <c r="Q25" s="30"/>
    </row>
    <row r="26" spans="1:17" s="5" customFormat="1" ht="25.5" customHeight="1" x14ac:dyDescent="0.15">
      <c r="A26" s="344">
        <v>2</v>
      </c>
      <c r="B26" s="346" t="s">
        <v>194</v>
      </c>
      <c r="C26" s="346">
        <v>21</v>
      </c>
      <c r="D26" s="346" t="s">
        <v>195</v>
      </c>
      <c r="E26" s="4">
        <v>211</v>
      </c>
      <c r="F26" s="2" t="s">
        <v>18</v>
      </c>
      <c r="G26" s="34">
        <v>800000000</v>
      </c>
      <c r="H26" s="34">
        <v>800000000</v>
      </c>
      <c r="I26" s="34">
        <f t="shared" ref="I26:I50" si="1">(H26-G26)</f>
        <v>0</v>
      </c>
      <c r="J26" s="442" t="s">
        <v>236</v>
      </c>
      <c r="K26" s="396"/>
      <c r="L26" s="239"/>
      <c r="M26" s="239"/>
      <c r="N26" s="239"/>
      <c r="O26" s="239"/>
      <c r="P26" s="443"/>
      <c r="Q26" s="30"/>
    </row>
    <row r="27" spans="1:17" s="5" customFormat="1" ht="18.75" customHeight="1" x14ac:dyDescent="0.15">
      <c r="A27" s="365"/>
      <c r="B27" s="364"/>
      <c r="C27" s="364"/>
      <c r="D27" s="364"/>
      <c r="E27" s="4">
        <v>212</v>
      </c>
      <c r="F27" s="2" t="s">
        <v>19</v>
      </c>
      <c r="G27" s="34"/>
      <c r="H27" s="34">
        <v>0</v>
      </c>
      <c r="I27" s="34">
        <f t="shared" si="1"/>
        <v>0</v>
      </c>
      <c r="J27" s="419"/>
      <c r="K27" s="420"/>
      <c r="L27" s="421"/>
      <c r="M27" s="421"/>
      <c r="N27" s="421"/>
      <c r="O27" s="421"/>
      <c r="P27" s="422"/>
      <c r="Q27" s="30"/>
    </row>
    <row r="28" spans="1:17" s="5" customFormat="1" ht="18.75" customHeight="1" x14ac:dyDescent="0.15">
      <c r="A28" s="365"/>
      <c r="B28" s="364"/>
      <c r="C28" s="364"/>
      <c r="D28" s="364"/>
      <c r="E28" s="90">
        <v>213</v>
      </c>
      <c r="F28" s="91" t="s">
        <v>196</v>
      </c>
      <c r="G28" s="34">
        <v>0</v>
      </c>
      <c r="H28" s="34">
        <v>0</v>
      </c>
      <c r="I28" s="34">
        <v>0</v>
      </c>
      <c r="J28" s="92"/>
      <c r="K28" s="93"/>
      <c r="L28" s="130"/>
      <c r="M28" s="130"/>
      <c r="N28" s="130"/>
      <c r="O28" s="130"/>
      <c r="P28" s="131"/>
      <c r="Q28" s="30"/>
    </row>
    <row r="29" spans="1:17" s="5" customFormat="1" ht="18.75" customHeight="1" thickBot="1" x14ac:dyDescent="0.2">
      <c r="A29" s="382"/>
      <c r="B29" s="383"/>
      <c r="C29" s="383"/>
      <c r="D29" s="383"/>
      <c r="E29" s="377" t="s">
        <v>189</v>
      </c>
      <c r="F29" s="378"/>
      <c r="G29" s="155">
        <f>SUM(G26:G28)</f>
        <v>800000000</v>
      </c>
      <c r="H29" s="155">
        <f>SUM(H26:H28)</f>
        <v>800000000</v>
      </c>
      <c r="I29" s="155">
        <f t="shared" si="1"/>
        <v>0</v>
      </c>
      <c r="J29" s="413"/>
      <c r="K29" s="414"/>
      <c r="L29" s="141"/>
      <c r="M29" s="141"/>
      <c r="N29" s="141"/>
      <c r="O29" s="141"/>
      <c r="P29" s="142"/>
      <c r="Q29" s="30"/>
    </row>
    <row r="30" spans="1:17" s="5" customFormat="1" ht="18.75" customHeight="1" thickBot="1" x14ac:dyDescent="0.2">
      <c r="A30" s="348" t="s">
        <v>2</v>
      </c>
      <c r="B30" s="349"/>
      <c r="C30" s="349" t="s">
        <v>0</v>
      </c>
      <c r="D30" s="349"/>
      <c r="E30" s="349" t="s">
        <v>1</v>
      </c>
      <c r="F30" s="425"/>
      <c r="G30" s="426" t="s">
        <v>233</v>
      </c>
      <c r="H30" s="426" t="s">
        <v>245</v>
      </c>
      <c r="I30" s="428" t="s">
        <v>111</v>
      </c>
      <c r="J30" s="430" t="s">
        <v>3</v>
      </c>
      <c r="K30" s="431"/>
      <c r="L30" s="432"/>
      <c r="M30" s="432"/>
      <c r="N30" s="432"/>
      <c r="O30" s="432"/>
      <c r="P30" s="433"/>
      <c r="Q30" s="30"/>
    </row>
    <row r="31" spans="1:17" s="5" customFormat="1" ht="18.75" customHeight="1" thickTop="1" thickBot="1" x14ac:dyDescent="0.2">
      <c r="A31" s="350"/>
      <c r="B31" s="317"/>
      <c r="C31" s="317"/>
      <c r="D31" s="317"/>
      <c r="E31" s="317"/>
      <c r="F31" s="319"/>
      <c r="G31" s="427"/>
      <c r="H31" s="427"/>
      <c r="I31" s="429"/>
      <c r="J31" s="434"/>
      <c r="K31" s="435"/>
      <c r="L31" s="436"/>
      <c r="M31" s="436"/>
      <c r="N31" s="436"/>
      <c r="O31" s="436"/>
      <c r="P31" s="437"/>
      <c r="Q31" s="30"/>
    </row>
    <row r="32" spans="1:17" s="5" customFormat="1" ht="18.75" customHeight="1" thickTop="1" x14ac:dyDescent="0.15">
      <c r="A32" s="344">
        <v>3</v>
      </c>
      <c r="B32" s="346" t="s">
        <v>198</v>
      </c>
      <c r="C32" s="369">
        <v>31</v>
      </c>
      <c r="D32" s="351" t="s">
        <v>199</v>
      </c>
      <c r="E32" s="4">
        <v>311</v>
      </c>
      <c r="F32" s="3" t="s">
        <v>20</v>
      </c>
      <c r="G32" s="34">
        <v>2000000</v>
      </c>
      <c r="H32" s="34">
        <v>2000000</v>
      </c>
      <c r="I32" s="36">
        <f t="shared" si="1"/>
        <v>0</v>
      </c>
      <c r="J32" s="391" t="s">
        <v>224</v>
      </c>
      <c r="K32" s="392"/>
      <c r="L32" s="393"/>
      <c r="M32" s="393"/>
      <c r="N32" s="393"/>
      <c r="O32" s="393"/>
      <c r="P32" s="394"/>
      <c r="Q32" s="30"/>
    </row>
    <row r="33" spans="1:17" s="5" customFormat="1" ht="18.75" customHeight="1" x14ac:dyDescent="0.15">
      <c r="A33" s="365"/>
      <c r="B33" s="364"/>
      <c r="C33" s="370"/>
      <c r="D33" s="352"/>
      <c r="E33" s="4">
        <v>311</v>
      </c>
      <c r="F33" s="3" t="s">
        <v>75</v>
      </c>
      <c r="G33" s="34">
        <v>0</v>
      </c>
      <c r="H33" s="34">
        <v>0</v>
      </c>
      <c r="I33" s="36">
        <f t="shared" si="1"/>
        <v>0</v>
      </c>
      <c r="J33" s="387"/>
      <c r="K33" s="388"/>
      <c r="L33" s="389"/>
      <c r="M33" s="389"/>
      <c r="N33" s="389"/>
      <c r="O33" s="389"/>
      <c r="P33" s="390"/>
      <c r="Q33" s="30"/>
    </row>
    <row r="34" spans="1:17" s="5" customFormat="1" ht="18.75" customHeight="1" x14ac:dyDescent="0.15">
      <c r="A34" s="365"/>
      <c r="B34" s="364"/>
      <c r="C34" s="370"/>
      <c r="D34" s="352"/>
      <c r="E34" s="4">
        <v>335</v>
      </c>
      <c r="F34" s="2" t="s">
        <v>76</v>
      </c>
      <c r="G34" s="34">
        <v>0</v>
      </c>
      <c r="H34" s="34">
        <v>0</v>
      </c>
      <c r="I34" s="36">
        <f t="shared" si="1"/>
        <v>0</v>
      </c>
      <c r="J34" s="387"/>
      <c r="K34" s="388"/>
      <c r="L34" s="423"/>
      <c r="M34" s="423"/>
      <c r="N34" s="423"/>
      <c r="O34" s="423"/>
      <c r="P34" s="424"/>
      <c r="Q34" s="30"/>
    </row>
    <row r="35" spans="1:17" s="5" customFormat="1" ht="18.75" customHeight="1" x14ac:dyDescent="0.15">
      <c r="A35" s="345"/>
      <c r="B35" s="347"/>
      <c r="C35" s="371"/>
      <c r="D35" s="353"/>
      <c r="E35" s="301" t="s">
        <v>202</v>
      </c>
      <c r="F35" s="354"/>
      <c r="G35" s="152">
        <f>SUM(G32:G34)</f>
        <v>2000000</v>
      </c>
      <c r="H35" s="152">
        <f>SUM(H32:H34)</f>
        <v>2000000</v>
      </c>
      <c r="I35" s="152">
        <f>SUM(I32:I34)</f>
        <v>0</v>
      </c>
      <c r="J35" s="415"/>
      <c r="K35" s="416"/>
      <c r="L35" s="417"/>
      <c r="M35" s="417"/>
      <c r="N35" s="417"/>
      <c r="O35" s="417"/>
      <c r="P35" s="418"/>
      <c r="Q35" s="30"/>
    </row>
    <row r="36" spans="1:17" s="5" customFormat="1" ht="18.75" customHeight="1" x14ac:dyDescent="0.15">
      <c r="A36" s="372">
        <v>4</v>
      </c>
      <c r="B36" s="351" t="s">
        <v>200</v>
      </c>
      <c r="C36" s="346">
        <v>41</v>
      </c>
      <c r="D36" s="346" t="s">
        <v>201</v>
      </c>
      <c r="E36" s="4">
        <v>411</v>
      </c>
      <c r="F36" s="2" t="s">
        <v>221</v>
      </c>
      <c r="G36" s="34">
        <v>31500000</v>
      </c>
      <c r="H36" s="34">
        <v>31500000</v>
      </c>
      <c r="I36" s="36">
        <f t="shared" si="1"/>
        <v>0</v>
      </c>
      <c r="J36" s="395" t="s">
        <v>237</v>
      </c>
      <c r="K36" s="396"/>
      <c r="L36" s="397"/>
      <c r="M36" s="397"/>
      <c r="N36" s="397"/>
      <c r="O36" s="397"/>
      <c r="P36" s="398"/>
      <c r="Q36" s="30"/>
    </row>
    <row r="37" spans="1:17" s="5" customFormat="1" ht="18.75" customHeight="1" x14ac:dyDescent="0.15">
      <c r="A37" s="373"/>
      <c r="B37" s="376"/>
      <c r="C37" s="364"/>
      <c r="D37" s="364"/>
      <c r="E37" s="4">
        <v>411</v>
      </c>
      <c r="F37" s="2" t="s">
        <v>21</v>
      </c>
      <c r="G37" s="35">
        <v>1500000</v>
      </c>
      <c r="H37" s="35">
        <v>1500000</v>
      </c>
      <c r="I37" s="36">
        <f t="shared" si="1"/>
        <v>0</v>
      </c>
      <c r="J37" s="395" t="s">
        <v>228</v>
      </c>
      <c r="K37" s="396"/>
      <c r="L37" s="397"/>
      <c r="M37" s="397"/>
      <c r="N37" s="397"/>
      <c r="O37" s="397"/>
      <c r="P37" s="398"/>
      <c r="Q37" s="30"/>
    </row>
    <row r="38" spans="1:17" s="5" customFormat="1" ht="18.75" customHeight="1" x14ac:dyDescent="0.15">
      <c r="A38" s="373"/>
      <c r="B38" s="376"/>
      <c r="C38" s="364"/>
      <c r="D38" s="364"/>
      <c r="E38" s="4">
        <v>411</v>
      </c>
      <c r="F38" s="2" t="s">
        <v>222</v>
      </c>
      <c r="G38" s="35"/>
      <c r="H38" s="35"/>
      <c r="I38" s="36">
        <f t="shared" si="1"/>
        <v>0</v>
      </c>
      <c r="J38" s="387"/>
      <c r="K38" s="388"/>
      <c r="L38" s="389"/>
      <c r="M38" s="389"/>
      <c r="N38" s="389"/>
      <c r="O38" s="389"/>
      <c r="P38" s="390"/>
      <c r="Q38" s="30"/>
    </row>
    <row r="39" spans="1:17" s="5" customFormat="1" ht="18.75" customHeight="1" x14ac:dyDescent="0.15">
      <c r="A39" s="373"/>
      <c r="B39" s="376"/>
      <c r="C39" s="364"/>
      <c r="D39" s="364"/>
      <c r="E39" s="4">
        <v>411</v>
      </c>
      <c r="F39" s="2" t="s">
        <v>73</v>
      </c>
      <c r="G39" s="35">
        <v>0</v>
      </c>
      <c r="H39" s="35">
        <v>0</v>
      </c>
      <c r="I39" s="36">
        <f t="shared" si="1"/>
        <v>0</v>
      </c>
      <c r="J39" s="387"/>
      <c r="K39" s="388"/>
      <c r="L39" s="389"/>
      <c r="M39" s="389"/>
      <c r="N39" s="389"/>
      <c r="O39" s="389"/>
      <c r="P39" s="390"/>
      <c r="Q39" s="30"/>
    </row>
    <row r="40" spans="1:17" s="5" customFormat="1" ht="18.75" customHeight="1" x14ac:dyDescent="0.15">
      <c r="A40" s="374"/>
      <c r="B40" s="352"/>
      <c r="C40" s="261"/>
      <c r="D40" s="261"/>
      <c r="E40" s="4">
        <v>412</v>
      </c>
      <c r="F40" s="2" t="s">
        <v>121</v>
      </c>
      <c r="G40" s="35">
        <v>0</v>
      </c>
      <c r="H40" s="35">
        <v>0</v>
      </c>
      <c r="I40" s="36">
        <f t="shared" si="1"/>
        <v>0</v>
      </c>
      <c r="J40" s="387"/>
      <c r="K40" s="388"/>
      <c r="L40" s="389"/>
      <c r="M40" s="389"/>
      <c r="N40" s="389"/>
      <c r="O40" s="389"/>
      <c r="P40" s="390"/>
      <c r="Q40" s="30"/>
    </row>
    <row r="41" spans="1:17" s="5" customFormat="1" ht="18.75" customHeight="1" x14ac:dyDescent="0.15">
      <c r="A41" s="375"/>
      <c r="B41" s="353"/>
      <c r="C41" s="347"/>
      <c r="D41" s="347"/>
      <c r="E41" s="457" t="s">
        <v>202</v>
      </c>
      <c r="F41" s="354"/>
      <c r="G41" s="153">
        <f>SUM(G36:G40)</f>
        <v>33000000</v>
      </c>
      <c r="H41" s="153">
        <f>SUM(H36:H40)</f>
        <v>33000000</v>
      </c>
      <c r="I41" s="153">
        <f>SUM(I36:I40)</f>
        <v>0</v>
      </c>
      <c r="J41" s="409"/>
      <c r="K41" s="410"/>
      <c r="L41" s="411"/>
      <c r="M41" s="411"/>
      <c r="N41" s="411"/>
      <c r="O41" s="411"/>
      <c r="P41" s="412"/>
      <c r="Q41" s="30"/>
    </row>
    <row r="42" spans="1:17" s="5" customFormat="1" ht="18.75" customHeight="1" x14ac:dyDescent="0.15">
      <c r="A42" s="344">
        <v>5</v>
      </c>
      <c r="B42" s="346" t="s">
        <v>203</v>
      </c>
      <c r="C42" s="369">
        <v>51</v>
      </c>
      <c r="D42" s="351" t="s">
        <v>204</v>
      </c>
      <c r="E42" s="4">
        <v>511</v>
      </c>
      <c r="F42" s="2" t="s">
        <v>22</v>
      </c>
      <c r="G42" s="35">
        <v>0</v>
      </c>
      <c r="H42" s="35">
        <v>0</v>
      </c>
      <c r="I42" s="36">
        <f t="shared" si="1"/>
        <v>0</v>
      </c>
      <c r="J42" s="395"/>
      <c r="K42" s="448"/>
      <c r="L42" s="41"/>
      <c r="M42" s="41"/>
      <c r="N42" s="41"/>
      <c r="O42" s="41"/>
      <c r="P42" s="42"/>
      <c r="Q42" s="30"/>
    </row>
    <row r="43" spans="1:17" s="5" customFormat="1" ht="18.75" customHeight="1" x14ac:dyDescent="0.15">
      <c r="A43" s="345"/>
      <c r="B43" s="347"/>
      <c r="C43" s="371"/>
      <c r="D43" s="353"/>
      <c r="E43" s="301" t="s">
        <v>189</v>
      </c>
      <c r="F43" s="354"/>
      <c r="G43" s="132">
        <f>G42</f>
        <v>0</v>
      </c>
      <c r="H43" s="132">
        <f>H42</f>
        <v>0</v>
      </c>
      <c r="I43" s="132">
        <f>I42</f>
        <v>0</v>
      </c>
      <c r="J43" s="75"/>
      <c r="K43" s="143"/>
      <c r="L43" s="144"/>
      <c r="M43" s="144"/>
      <c r="N43" s="144"/>
      <c r="O43" s="144"/>
      <c r="P43" s="145"/>
      <c r="Q43" s="30"/>
    </row>
    <row r="44" spans="1:17" s="5" customFormat="1" ht="18.75" customHeight="1" x14ac:dyDescent="0.2">
      <c r="A44" s="344">
        <v>6</v>
      </c>
      <c r="B44" s="346" t="s">
        <v>205</v>
      </c>
      <c r="C44" s="346">
        <v>61</v>
      </c>
      <c r="D44" s="346" t="s">
        <v>206</v>
      </c>
      <c r="E44" s="163">
        <v>611</v>
      </c>
      <c r="F44" s="164" t="s">
        <v>23</v>
      </c>
      <c r="G44" s="165">
        <v>120000000</v>
      </c>
      <c r="H44" s="165">
        <v>120000000</v>
      </c>
      <c r="I44" s="166">
        <f t="shared" si="1"/>
        <v>0</v>
      </c>
      <c r="J44" s="387" t="s">
        <v>219</v>
      </c>
      <c r="K44" s="388"/>
      <c r="L44" s="41">
        <v>10000000</v>
      </c>
      <c r="M44" s="41" t="s">
        <v>112</v>
      </c>
      <c r="N44" s="41">
        <v>12</v>
      </c>
      <c r="O44" s="43" t="s">
        <v>113</v>
      </c>
      <c r="P44" s="42">
        <f>(L44*N44)</f>
        <v>120000000</v>
      </c>
      <c r="Q44" s="30"/>
    </row>
    <row r="45" spans="1:17" s="5" customFormat="1" ht="18.75" customHeight="1" x14ac:dyDescent="0.2">
      <c r="A45" s="365"/>
      <c r="B45" s="364"/>
      <c r="C45" s="364"/>
      <c r="D45" s="364"/>
      <c r="E45" s="163">
        <v>612</v>
      </c>
      <c r="F45" s="164" t="s">
        <v>114</v>
      </c>
      <c r="G45" s="165">
        <v>32400000</v>
      </c>
      <c r="H45" s="165">
        <f>P45</f>
        <v>32400000</v>
      </c>
      <c r="I45" s="166">
        <f t="shared" si="1"/>
        <v>0</v>
      </c>
      <c r="J45" s="387" t="s">
        <v>220</v>
      </c>
      <c r="K45" s="408"/>
      <c r="L45" s="41">
        <v>2700000</v>
      </c>
      <c r="M45" s="41" t="s">
        <v>112</v>
      </c>
      <c r="N45" s="41">
        <v>12</v>
      </c>
      <c r="O45" s="43" t="s">
        <v>113</v>
      </c>
      <c r="P45" s="42">
        <f>(L45*N45)</f>
        <v>32400000</v>
      </c>
      <c r="Q45" s="30"/>
    </row>
    <row r="46" spans="1:17" s="5" customFormat="1" ht="18.75" customHeight="1" x14ac:dyDescent="0.15">
      <c r="A46" s="345"/>
      <c r="B46" s="347"/>
      <c r="C46" s="347"/>
      <c r="D46" s="347"/>
      <c r="E46" s="301" t="s">
        <v>208</v>
      </c>
      <c r="F46" s="354"/>
      <c r="G46" s="153">
        <f>SUM(G44:G45)</f>
        <v>152400000</v>
      </c>
      <c r="H46" s="153">
        <f>SUM(H44:H45)</f>
        <v>152400000</v>
      </c>
      <c r="I46" s="153">
        <f>SUM(I44:I45)</f>
        <v>0</v>
      </c>
      <c r="J46" s="409"/>
      <c r="K46" s="410"/>
      <c r="L46" s="411"/>
      <c r="M46" s="411"/>
      <c r="N46" s="411"/>
      <c r="O46" s="411"/>
      <c r="P46" s="412"/>
      <c r="Q46" s="30"/>
    </row>
    <row r="47" spans="1:17" s="5" customFormat="1" ht="18.75" customHeight="1" x14ac:dyDescent="0.15">
      <c r="A47" s="344">
        <v>7</v>
      </c>
      <c r="B47" s="346" t="s">
        <v>207</v>
      </c>
      <c r="C47" s="346">
        <v>71</v>
      </c>
      <c r="D47" s="346" t="s">
        <v>207</v>
      </c>
      <c r="E47" s="6">
        <v>711</v>
      </c>
      <c r="F47" s="7" t="s">
        <v>24</v>
      </c>
      <c r="G47" s="35">
        <v>10000000</v>
      </c>
      <c r="H47" s="35">
        <v>10000000</v>
      </c>
      <c r="I47" s="36">
        <f t="shared" si="1"/>
        <v>0</v>
      </c>
      <c r="J47" s="395" t="s">
        <v>226</v>
      </c>
      <c r="K47" s="448"/>
      <c r="L47" s="406"/>
      <c r="M47" s="406"/>
      <c r="N47" s="406"/>
      <c r="O47" s="406"/>
      <c r="P47" s="407"/>
      <c r="Q47" s="30"/>
    </row>
    <row r="48" spans="1:17" s="5" customFormat="1" ht="18.75" customHeight="1" x14ac:dyDescent="0.15">
      <c r="A48" s="368"/>
      <c r="B48" s="261"/>
      <c r="C48" s="261"/>
      <c r="D48" s="261"/>
      <c r="E48" s="401" t="s">
        <v>213</v>
      </c>
      <c r="F48" s="402"/>
      <c r="G48" s="156">
        <f>G47</f>
        <v>10000000</v>
      </c>
      <c r="H48" s="156">
        <f>H47</f>
        <v>10000000</v>
      </c>
      <c r="I48" s="156">
        <f>I47</f>
        <v>0</v>
      </c>
      <c r="J48" s="444"/>
      <c r="K48" s="445"/>
      <c r="L48" s="446"/>
      <c r="M48" s="446"/>
      <c r="N48" s="446"/>
      <c r="O48" s="446"/>
      <c r="P48" s="447"/>
      <c r="Q48" s="30"/>
    </row>
    <row r="49" spans="1:17" s="5" customFormat="1" ht="18.75" customHeight="1" x14ac:dyDescent="0.15">
      <c r="A49" s="357">
        <v>8</v>
      </c>
      <c r="B49" s="360" t="s">
        <v>209</v>
      </c>
      <c r="C49" s="363">
        <v>81</v>
      </c>
      <c r="D49" s="360" t="s">
        <v>210</v>
      </c>
      <c r="E49" s="124">
        <v>811</v>
      </c>
      <c r="F49" s="125" t="s">
        <v>42</v>
      </c>
      <c r="G49" s="126">
        <v>37417037</v>
      </c>
      <c r="H49" s="126">
        <v>37417037</v>
      </c>
      <c r="I49" s="51">
        <f t="shared" si="1"/>
        <v>0</v>
      </c>
      <c r="J49" s="438"/>
      <c r="K49" s="439"/>
      <c r="L49" s="440"/>
      <c r="M49" s="440"/>
      <c r="N49" s="440"/>
      <c r="O49" s="440"/>
      <c r="P49" s="441"/>
      <c r="Q49" s="30"/>
    </row>
    <row r="50" spans="1:17" ht="18.75" customHeight="1" x14ac:dyDescent="0.15">
      <c r="A50" s="358"/>
      <c r="B50" s="361"/>
      <c r="C50" s="364"/>
      <c r="D50" s="361"/>
      <c r="E50" s="129">
        <v>812</v>
      </c>
      <c r="F50" s="125" t="s">
        <v>43</v>
      </c>
      <c r="G50" s="126">
        <v>0</v>
      </c>
      <c r="H50" s="126">
        <v>0</v>
      </c>
      <c r="I50" s="51">
        <f t="shared" si="1"/>
        <v>0</v>
      </c>
      <c r="J50" s="399"/>
      <c r="K50" s="400"/>
      <c r="L50" s="127"/>
      <c r="M50" s="127"/>
      <c r="N50" s="127"/>
      <c r="O50" s="127"/>
      <c r="P50" s="128"/>
      <c r="Q50" s="33"/>
    </row>
    <row r="51" spans="1:17" ht="18.75" customHeight="1" thickBot="1" x14ac:dyDescent="0.2">
      <c r="A51" s="359"/>
      <c r="B51" s="362"/>
      <c r="C51" s="266"/>
      <c r="D51" s="362"/>
      <c r="E51" s="366" t="s">
        <v>211</v>
      </c>
      <c r="F51" s="367"/>
      <c r="G51" s="157">
        <f>SUM(G49:G50)</f>
        <v>37417037</v>
      </c>
      <c r="H51" s="157">
        <f>SUM(H49:H50)</f>
        <v>37417037</v>
      </c>
      <c r="I51" s="172">
        <f>SUM(I49:I50)</f>
        <v>0</v>
      </c>
      <c r="J51" s="133"/>
      <c r="K51" s="133"/>
      <c r="L51" s="133"/>
      <c r="M51" s="133"/>
      <c r="N51" s="133"/>
      <c r="O51" s="133"/>
      <c r="P51" s="134"/>
    </row>
    <row r="52" spans="1:17" ht="37.5" customHeight="1" thickBot="1" x14ac:dyDescent="0.2">
      <c r="A52" s="355" t="s">
        <v>212</v>
      </c>
      <c r="B52" s="356"/>
      <c r="C52" s="356"/>
      <c r="D52" s="356"/>
      <c r="E52" s="356"/>
      <c r="F52" s="356"/>
      <c r="G52" s="158">
        <f>(G25+G29+G35+G41+G43+G46+G48+G51)</f>
        <v>1087682037</v>
      </c>
      <c r="H52" s="158">
        <f>(H25+H29+H35+H41+H43+H46+H48+H51)</f>
        <v>1097682037</v>
      </c>
      <c r="I52" s="158">
        <f>(I25+I29+I35+I41+I43+I46+I48+I51)</f>
        <v>10000000</v>
      </c>
      <c r="J52" s="106"/>
      <c r="K52" s="106"/>
      <c r="L52" s="106"/>
      <c r="M52" s="106"/>
      <c r="N52" s="106"/>
      <c r="O52" s="106"/>
      <c r="P52" s="107"/>
    </row>
    <row r="53" spans="1:17" ht="18.75" customHeight="1" x14ac:dyDescent="0.15"/>
    <row r="54" spans="1:17" ht="18.75" customHeight="1" x14ac:dyDescent="0.15"/>
    <row r="55" spans="1:17" ht="18.75" customHeight="1" x14ac:dyDescent="0.15"/>
    <row r="56" spans="1:17" ht="18.75" customHeight="1" x14ac:dyDescent="0.15"/>
  </sheetData>
  <mergeCells count="109">
    <mergeCell ref="J46:P46"/>
    <mergeCell ref="E46:F46"/>
    <mergeCell ref="J35:P35"/>
    <mergeCell ref="E41:F41"/>
    <mergeCell ref="J42:K42"/>
    <mergeCell ref="E14:E15"/>
    <mergeCell ref="F14:F15"/>
    <mergeCell ref="J5:K5"/>
    <mergeCell ref="J19:K19"/>
    <mergeCell ref="J21:K21"/>
    <mergeCell ref="J22:K22"/>
    <mergeCell ref="J18:P18"/>
    <mergeCell ref="J17:P17"/>
    <mergeCell ref="J23:P23"/>
    <mergeCell ref="J13:K13"/>
    <mergeCell ref="J14:K14"/>
    <mergeCell ref="J6:K6"/>
    <mergeCell ref="J8:K8"/>
    <mergeCell ref="J9:K9"/>
    <mergeCell ref="J10:K10"/>
    <mergeCell ref="J15:K15"/>
    <mergeCell ref="J7:P7"/>
    <mergeCell ref="G14:G15"/>
    <mergeCell ref="H14:H15"/>
    <mergeCell ref="A1:K1"/>
    <mergeCell ref="A2:K2"/>
    <mergeCell ref="A3:B4"/>
    <mergeCell ref="C3:D4"/>
    <mergeCell ref="E3:F4"/>
    <mergeCell ref="G3:G4"/>
    <mergeCell ref="H3:H4"/>
    <mergeCell ref="I3:I4"/>
    <mergeCell ref="J3:P4"/>
    <mergeCell ref="J50:K50"/>
    <mergeCell ref="E48:F48"/>
    <mergeCell ref="J12:P12"/>
    <mergeCell ref="J20:P20"/>
    <mergeCell ref="J45:K45"/>
    <mergeCell ref="J41:P41"/>
    <mergeCell ref="J44:K44"/>
    <mergeCell ref="J29:K29"/>
    <mergeCell ref="J24:P24"/>
    <mergeCell ref="J27:P27"/>
    <mergeCell ref="J34:P34"/>
    <mergeCell ref="E30:F31"/>
    <mergeCell ref="G30:G31"/>
    <mergeCell ref="H30:H31"/>
    <mergeCell ref="I30:I31"/>
    <mergeCell ref="J30:P31"/>
    <mergeCell ref="J16:K16"/>
    <mergeCell ref="J49:P49"/>
    <mergeCell ref="J26:P26"/>
    <mergeCell ref="J48:P48"/>
    <mergeCell ref="J47:P47"/>
    <mergeCell ref="I14:I15"/>
    <mergeCell ref="E16:F16"/>
    <mergeCell ref="E24:F24"/>
    <mergeCell ref="J33:P33"/>
    <mergeCell ref="J32:P32"/>
    <mergeCell ref="C42:C43"/>
    <mergeCell ref="D42:D43"/>
    <mergeCell ref="D36:D41"/>
    <mergeCell ref="J36:P36"/>
    <mergeCell ref="J37:P37"/>
    <mergeCell ref="J38:P38"/>
    <mergeCell ref="J39:P39"/>
    <mergeCell ref="J40:P40"/>
    <mergeCell ref="B36:B41"/>
    <mergeCell ref="C36:C41"/>
    <mergeCell ref="E11:F11"/>
    <mergeCell ref="C5:C11"/>
    <mergeCell ref="D5:D11"/>
    <mergeCell ref="C12:C16"/>
    <mergeCell ref="D12:D16"/>
    <mergeCell ref="E29:F29"/>
    <mergeCell ref="A5:A25"/>
    <mergeCell ref="B5:B25"/>
    <mergeCell ref="C17:C24"/>
    <mergeCell ref="D17:D24"/>
    <mergeCell ref="A26:A29"/>
    <mergeCell ref="B26:B29"/>
    <mergeCell ref="C26:C29"/>
    <mergeCell ref="D26:D29"/>
    <mergeCell ref="C25:F25"/>
    <mergeCell ref="E35:F35"/>
    <mergeCell ref="A42:A43"/>
    <mergeCell ref="B42:B43"/>
    <mergeCell ref="A30:B31"/>
    <mergeCell ref="C30:D31"/>
    <mergeCell ref="D32:D35"/>
    <mergeCell ref="E43:F43"/>
    <mergeCell ref="A52:F52"/>
    <mergeCell ref="A49:A51"/>
    <mergeCell ref="B49:B51"/>
    <mergeCell ref="C49:C51"/>
    <mergeCell ref="D49:D51"/>
    <mergeCell ref="A44:A46"/>
    <mergeCell ref="B44:B46"/>
    <mergeCell ref="C44:C46"/>
    <mergeCell ref="D44:D46"/>
    <mergeCell ref="E51:F51"/>
    <mergeCell ref="A47:A48"/>
    <mergeCell ref="B47:B48"/>
    <mergeCell ref="C47:C48"/>
    <mergeCell ref="D47:D48"/>
    <mergeCell ref="A32:A35"/>
    <mergeCell ref="B32:B35"/>
    <mergeCell ref="C32:C35"/>
    <mergeCell ref="A36:A41"/>
  </mergeCells>
  <phoneticPr fontId="10" type="noConversion"/>
  <pageMargins left="0.70866141732283472" right="0.51181102362204722" top="0.55118110236220474" bottom="0.55118110236220474" header="0.31496062992125984" footer="0.31496062992125984"/>
  <pageSetup paperSize="9" scale="87" fitToHeight="0" orientation="landscape" r:id="rId1"/>
  <headerFooter>
    <oddFooter>&amp;C세출2-&amp;P</oddFooter>
  </headerFooter>
  <rowBreaks count="1" manualBreakCount="1">
    <brk id="29" max="16383" man="1"/>
  </rowBreaks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5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1</vt:i4>
      </vt:variant>
    </vt:vector>
  </HeadingPairs>
  <TitlesOfParts>
    <vt:vector size="6" baseType="lpstr">
      <vt:lpstr>표지</vt:lpstr>
      <vt:lpstr>예산총칙</vt:lpstr>
      <vt:lpstr>세입.세출 총괄표</vt:lpstr>
      <vt:lpstr>세입내역서</vt:lpstr>
      <vt:lpstr>세출내역서</vt:lpstr>
      <vt:lpstr>예산총칙!Print_Area</vt:lpstr>
    </vt:vector>
  </TitlesOfParts>
  <Company>.</Company>
  <LinksUpToDate>false</LinksUpToDate>
  <CharactersWithSpaces>0</CharactersWithSpaces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Registered User</cp:lastModifiedBy>
  <cp:revision>3</cp:revision>
  <cp:lastPrinted>2020-10-14T04:47:53Z</cp:lastPrinted>
  <dcterms:created xsi:type="dcterms:W3CDTF">2018-12-05T00:50:37Z</dcterms:created>
  <dcterms:modified xsi:type="dcterms:W3CDTF">2020-11-02T06:22:02Z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121617DE">
    <vt:lpwstr/>
  </property>
  <property fmtid="{D5CDD505-2E9C-101B-9397-08002B2CF9AE}" pid="23" name="IVID13691AF2">
    <vt:lpwstr/>
  </property>
  <property fmtid="{D5CDD505-2E9C-101B-9397-08002B2CF9AE}" pid="24" name="IVID1A3B0AF0">
    <vt:lpwstr/>
  </property>
  <property fmtid="{D5CDD505-2E9C-101B-9397-08002B2CF9AE}" pid="25" name="IVID373F12DB">
    <vt:lpwstr/>
  </property>
  <property fmtid="{D5CDD505-2E9C-101B-9397-08002B2CF9AE}" pid="26" name="IVID274B1CF5">
    <vt:lpwstr/>
  </property>
  <property fmtid="{D5CDD505-2E9C-101B-9397-08002B2CF9AE}" pid="27" name="IVID2B4E17FA">
    <vt:lpwstr/>
  </property>
  <property fmtid="{D5CDD505-2E9C-101B-9397-08002B2CF9AE}" pid="28" name="IVID253D11EF">
    <vt:lpwstr/>
  </property>
  <property fmtid="{D5CDD505-2E9C-101B-9397-08002B2CF9AE}" pid="29" name="IVID102124BA">
    <vt:lpwstr/>
  </property>
  <property fmtid="{D5CDD505-2E9C-101B-9397-08002B2CF9AE}" pid="30" name="IVID3D1509D0">
    <vt:lpwstr/>
  </property>
  <property fmtid="{D5CDD505-2E9C-101B-9397-08002B2CF9AE}" pid="31" name="IVID35641901">
    <vt:lpwstr/>
  </property>
  <property fmtid="{D5CDD505-2E9C-101B-9397-08002B2CF9AE}" pid="32" name="IVID45E1ED9">
    <vt:lpwstr/>
  </property>
  <property fmtid="{D5CDD505-2E9C-101B-9397-08002B2CF9AE}" pid="33" name="IVID324113D1">
    <vt:lpwstr/>
  </property>
  <property fmtid="{D5CDD505-2E9C-101B-9397-08002B2CF9AE}" pid="34" name="IVID1A2D1903">
    <vt:lpwstr/>
  </property>
  <property fmtid="{D5CDD505-2E9C-101B-9397-08002B2CF9AE}" pid="35" name="IVID222F6E42">
    <vt:lpwstr/>
  </property>
  <property fmtid="{D5CDD505-2E9C-101B-9397-08002B2CF9AE}" pid="36" name="IVID137012E9">
    <vt:lpwstr/>
  </property>
  <property fmtid="{D5CDD505-2E9C-101B-9397-08002B2CF9AE}" pid="37" name="IVID3D4D17F3">
    <vt:lpwstr/>
  </property>
  <property fmtid="{D5CDD505-2E9C-101B-9397-08002B2CF9AE}" pid="38" name="IVID2F2214CF">
    <vt:lpwstr/>
  </property>
  <property fmtid="{D5CDD505-2E9C-101B-9397-08002B2CF9AE}" pid="39" name="IVID212812E2">
    <vt:lpwstr/>
  </property>
  <property fmtid="{D5CDD505-2E9C-101B-9397-08002B2CF9AE}" pid="40" name="IVID174513DF">
    <vt:lpwstr/>
  </property>
  <property fmtid="{D5CDD505-2E9C-101B-9397-08002B2CF9AE}" pid="41" name="IVID33601201">
    <vt:lpwstr/>
  </property>
  <property fmtid="{D5CDD505-2E9C-101B-9397-08002B2CF9AE}" pid="42" name="IVID1D4016E6">
    <vt:lpwstr/>
  </property>
  <property fmtid="{D5CDD505-2E9C-101B-9397-08002B2CF9AE}" pid="43" name="IVID1A3517F4">
    <vt:lpwstr/>
  </property>
  <property fmtid="{D5CDD505-2E9C-101B-9397-08002B2CF9AE}" pid="44" name="IVID2B0E1302">
    <vt:lpwstr/>
  </property>
  <property fmtid="{D5CDD505-2E9C-101B-9397-08002B2CF9AE}" pid="45" name="IVID332E19D7">
    <vt:lpwstr/>
  </property>
  <property fmtid="{D5CDD505-2E9C-101B-9397-08002B2CF9AE}" pid="46" name="IVID22261800">
    <vt:lpwstr/>
  </property>
  <property fmtid="{D5CDD505-2E9C-101B-9397-08002B2CF9AE}" pid="47" name="IVID325116DE">
    <vt:lpwstr/>
  </property>
  <property fmtid="{D5CDD505-2E9C-101B-9397-08002B2CF9AE}" pid="48" name="IVID272C0FEF">
    <vt:lpwstr/>
  </property>
  <property fmtid="{D5CDD505-2E9C-101B-9397-08002B2CF9AE}" pid="49" name="IVID81113D2">
    <vt:lpwstr/>
  </property>
  <property fmtid="{D5CDD505-2E9C-101B-9397-08002B2CF9AE}" pid="50" name="IVID1D231201">
    <vt:lpwstr/>
  </property>
  <property fmtid="{D5CDD505-2E9C-101B-9397-08002B2CF9AE}" pid="51" name="IVID173E1206">
    <vt:lpwstr/>
  </property>
  <property fmtid="{D5CDD505-2E9C-101B-9397-08002B2CF9AE}" pid="52" name="IVID232310EC">
    <vt:lpwstr/>
  </property>
  <property fmtid="{D5CDD505-2E9C-101B-9397-08002B2CF9AE}" pid="53" name="IVID133D1AE5">
    <vt:lpwstr/>
  </property>
  <property fmtid="{D5CDD505-2E9C-101B-9397-08002B2CF9AE}" pid="54" name="IVIDF6113D9">
    <vt:lpwstr/>
  </property>
  <property fmtid="{D5CDD505-2E9C-101B-9397-08002B2CF9AE}" pid="55" name="IVID366A14F0">
    <vt:lpwstr/>
  </property>
  <property fmtid="{D5CDD505-2E9C-101B-9397-08002B2CF9AE}" pid="56" name="IVID362E14DB">
    <vt:lpwstr/>
  </property>
  <property fmtid="{D5CDD505-2E9C-101B-9397-08002B2CF9AE}" pid="57" name="IVID1F6511DB">
    <vt:lpwstr/>
  </property>
  <property fmtid="{D5CDD505-2E9C-101B-9397-08002B2CF9AE}" pid="58" name="IVID3F1D10E8">
    <vt:lpwstr/>
  </property>
  <property fmtid="{D5CDD505-2E9C-101B-9397-08002B2CF9AE}" pid="59" name="IVID144313EE">
    <vt:lpwstr/>
  </property>
  <property fmtid="{D5CDD505-2E9C-101B-9397-08002B2CF9AE}" pid="60" name="IVID316311F9">
    <vt:lpwstr/>
  </property>
  <property fmtid="{D5CDD505-2E9C-101B-9397-08002B2CF9AE}" pid="61" name="IVIDE0715F1">
    <vt:lpwstr/>
  </property>
  <property fmtid="{D5CDD505-2E9C-101B-9397-08002B2CF9AE}" pid="62" name="IVID240A1504">
    <vt:lpwstr/>
  </property>
  <property fmtid="{D5CDD505-2E9C-101B-9397-08002B2CF9AE}" pid="63" name="IVID3B5816EC">
    <vt:lpwstr/>
  </property>
  <property fmtid="{D5CDD505-2E9C-101B-9397-08002B2CF9AE}" pid="64" name="IVID351414F8">
    <vt:lpwstr/>
  </property>
  <property fmtid="{D5CDD505-2E9C-101B-9397-08002B2CF9AE}" pid="65" name="IVID2F251AE7">
    <vt:lpwstr/>
  </property>
  <property fmtid="{D5CDD505-2E9C-101B-9397-08002B2CF9AE}" pid="66" name="IVID2A5E1D03">
    <vt:lpwstr/>
  </property>
  <property fmtid="{D5CDD505-2E9C-101B-9397-08002B2CF9AE}" pid="67" name="IVID306310DF">
    <vt:lpwstr/>
  </property>
  <property fmtid="{D5CDD505-2E9C-101B-9397-08002B2CF9AE}" pid="68" name="IVID266F16CF">
    <vt:lpwstr/>
  </property>
  <property fmtid="{D5CDD505-2E9C-101B-9397-08002B2CF9AE}" pid="69" name="IVID307414D1">
    <vt:lpwstr/>
  </property>
  <property fmtid="{D5CDD505-2E9C-101B-9397-08002B2CF9AE}" pid="70" name="IVID344B1400">
    <vt:lpwstr/>
  </property>
  <property fmtid="{D5CDD505-2E9C-101B-9397-08002B2CF9AE}" pid="71" name="IVID135B1DF5">
    <vt:lpwstr/>
  </property>
  <property fmtid="{D5CDD505-2E9C-101B-9397-08002B2CF9AE}" pid="72" name="IVID1A3716D3">
    <vt:lpwstr/>
  </property>
  <property fmtid="{D5CDD505-2E9C-101B-9397-08002B2CF9AE}" pid="73" name="IVIDD1916DB">
    <vt:lpwstr/>
  </property>
  <property fmtid="{D5CDD505-2E9C-101B-9397-08002B2CF9AE}" pid="74" name="IVID11431AF1">
    <vt:lpwstr/>
  </property>
  <property fmtid="{D5CDD505-2E9C-101B-9397-08002B2CF9AE}" pid="75" name="IVID1B2C19F3">
    <vt:lpwstr/>
  </property>
  <property fmtid="{D5CDD505-2E9C-101B-9397-08002B2CF9AE}" pid="76" name="IVIDD5E0FE6">
    <vt:lpwstr/>
  </property>
  <property fmtid="{D5CDD505-2E9C-101B-9397-08002B2CF9AE}" pid="77" name="IVID162D1605">
    <vt:lpwstr/>
  </property>
  <property fmtid="{D5CDD505-2E9C-101B-9397-08002B2CF9AE}" pid="78" name="IVID14481408">
    <vt:lpwstr/>
  </property>
  <property fmtid="{D5CDD505-2E9C-101B-9397-08002B2CF9AE}" pid="79" name="IVID3E311CF7">
    <vt:lpwstr/>
  </property>
  <property fmtid="{D5CDD505-2E9C-101B-9397-08002B2CF9AE}" pid="80" name="IVID2F3614DB">
    <vt:lpwstr/>
  </property>
  <property fmtid="{D5CDD505-2E9C-101B-9397-08002B2CF9AE}" pid="81" name="IVID28741007">
    <vt:lpwstr/>
  </property>
  <property fmtid="{D5CDD505-2E9C-101B-9397-08002B2CF9AE}" pid="82" name="IVID3E1611E8">
    <vt:lpwstr/>
  </property>
  <property fmtid="{D5CDD505-2E9C-101B-9397-08002B2CF9AE}" pid="83" name="IVID91516E1">
    <vt:lpwstr/>
  </property>
  <property fmtid="{D5CDD505-2E9C-101B-9397-08002B2CF9AE}" pid="84" name="IVID365D17EE">
    <vt:lpwstr/>
  </property>
  <property fmtid="{D5CDD505-2E9C-101B-9397-08002B2CF9AE}" pid="85" name="IVID8531007">
    <vt:lpwstr/>
  </property>
  <property fmtid="{D5CDD505-2E9C-101B-9397-08002B2CF9AE}" pid="86" name="IVIDE6C12F1">
    <vt:lpwstr/>
  </property>
  <property fmtid="{D5CDD505-2E9C-101B-9397-08002B2CF9AE}" pid="87" name="IVID2C3C1BEE">
    <vt:lpwstr/>
  </property>
  <property fmtid="{D5CDD505-2E9C-101B-9397-08002B2CF9AE}" pid="88" name="IVIDA2610F0">
    <vt:lpwstr/>
  </property>
  <property fmtid="{D5CDD505-2E9C-101B-9397-08002B2CF9AE}" pid="89" name="IVID215B0FE5">
    <vt:lpwstr/>
  </property>
  <property fmtid="{D5CDD505-2E9C-101B-9397-08002B2CF9AE}" pid="90" name="IVID336913E1">
    <vt:lpwstr/>
  </property>
  <property fmtid="{D5CDD505-2E9C-101B-9397-08002B2CF9AE}" pid="91" name="IVID22712D5">
    <vt:lpwstr/>
  </property>
  <property fmtid="{D5CDD505-2E9C-101B-9397-08002B2CF9AE}" pid="92" name="IVID37531300">
    <vt:lpwstr/>
  </property>
  <property fmtid="{D5CDD505-2E9C-101B-9397-08002B2CF9AE}" pid="93" name="IVIDD311005">
    <vt:lpwstr/>
  </property>
  <property fmtid="{D5CDD505-2E9C-101B-9397-08002B2CF9AE}" pid="94" name="IVID417511F3">
    <vt:lpwstr/>
  </property>
  <property fmtid="{D5CDD505-2E9C-101B-9397-08002B2CF9AE}" pid="95" name="IVID2C1E12D1">
    <vt:lpwstr/>
  </property>
  <property fmtid="{D5CDD505-2E9C-101B-9397-08002B2CF9AE}" pid="96" name="IVID21301CFB">
    <vt:lpwstr/>
  </property>
  <property fmtid="{D5CDD505-2E9C-101B-9397-08002B2CF9AE}" pid="97" name="IVID3E3A18EF">
    <vt:lpwstr/>
  </property>
  <property fmtid="{D5CDD505-2E9C-101B-9397-08002B2CF9AE}" pid="98" name="IVID19F42C31">
    <vt:lpwstr/>
  </property>
  <property fmtid="{D5CDD505-2E9C-101B-9397-08002B2CF9AE}" pid="99" name="IVID113E10DC">
    <vt:lpwstr/>
  </property>
  <property fmtid="{D5CDD505-2E9C-101B-9397-08002B2CF9AE}" pid="100" name="IVID283D11D6">
    <vt:lpwstr/>
  </property>
  <property fmtid="{D5CDD505-2E9C-101B-9397-08002B2CF9AE}" pid="101" name="IVID453514F6">
    <vt:lpwstr/>
  </property>
  <property fmtid="{D5CDD505-2E9C-101B-9397-08002B2CF9AE}" pid="102" name="IVID137812E5">
    <vt:lpwstr/>
  </property>
  <property fmtid="{D5CDD505-2E9C-101B-9397-08002B2CF9AE}" pid="103" name="IVID17063A1C">
    <vt:lpwstr/>
  </property>
  <property fmtid="{D5CDD505-2E9C-101B-9397-08002B2CF9AE}" pid="104" name="IVID12611ADE">
    <vt:lpwstr/>
  </property>
  <property fmtid="{D5CDD505-2E9C-101B-9397-08002B2CF9AE}" pid="105" name="IVID322814F3">
    <vt:lpwstr/>
  </property>
  <property fmtid="{D5CDD505-2E9C-101B-9397-08002B2CF9AE}" pid="106" name="IVID386F14FA">
    <vt:lpwstr/>
  </property>
  <property fmtid="{D5CDD505-2E9C-101B-9397-08002B2CF9AE}" pid="107" name="IVID190A15F3">
    <vt:lpwstr/>
  </property>
  <property fmtid="{D5CDD505-2E9C-101B-9397-08002B2CF9AE}" pid="108" name="IVID1BDF126E">
    <vt:lpwstr/>
  </property>
  <property fmtid="{D5CDD505-2E9C-101B-9397-08002B2CF9AE}" pid="109" name="IVID3C5710EC">
    <vt:lpwstr/>
  </property>
  <property fmtid="{D5CDD505-2E9C-101B-9397-08002B2CF9AE}" pid="110" name="IVIDA3E11E9">
    <vt:lpwstr/>
  </property>
  <property fmtid="{D5CDD505-2E9C-101B-9397-08002B2CF9AE}" pid="111" name="IVID375215CF">
    <vt:lpwstr/>
  </property>
  <property fmtid="{D5CDD505-2E9C-101B-9397-08002B2CF9AE}" pid="112" name="IVID1D401702">
    <vt:lpwstr/>
  </property>
  <property fmtid="{D5CDD505-2E9C-101B-9397-08002B2CF9AE}" pid="113" name="IVID382E16DB">
    <vt:lpwstr/>
  </property>
  <property fmtid="{D5CDD505-2E9C-101B-9397-08002B2CF9AE}" pid="114" name="IVID30321805">
    <vt:lpwstr/>
  </property>
  <property fmtid="{D5CDD505-2E9C-101B-9397-08002B2CF9AE}" pid="115" name="IVIDF3415DD">
    <vt:lpwstr/>
  </property>
  <property fmtid="{D5CDD505-2E9C-101B-9397-08002B2CF9AE}" pid="116" name="IVID112118DE">
    <vt:lpwstr/>
  </property>
  <property fmtid="{D5CDD505-2E9C-101B-9397-08002B2CF9AE}" pid="117" name="IVID2C0E11E8">
    <vt:lpwstr/>
  </property>
  <property fmtid="{D5CDD505-2E9C-101B-9397-08002B2CF9AE}" pid="118" name="IVID233A10E1">
    <vt:lpwstr/>
  </property>
  <property fmtid="{D5CDD505-2E9C-101B-9397-08002B2CF9AE}" pid="119" name="IVID3E3919D4">
    <vt:lpwstr/>
  </property>
  <property fmtid="{D5CDD505-2E9C-101B-9397-08002B2CF9AE}" pid="120" name="IVID113E1ADD">
    <vt:lpwstr/>
  </property>
  <property fmtid="{D5CDD505-2E9C-101B-9397-08002B2CF9AE}" pid="121" name="IVID113D14F9">
    <vt:lpwstr/>
  </property>
  <property fmtid="{D5CDD505-2E9C-101B-9397-08002B2CF9AE}" pid="122" name="IVID265C1905">
    <vt:lpwstr/>
  </property>
  <property fmtid="{D5CDD505-2E9C-101B-9397-08002B2CF9AE}" pid="123" name="IVID32281CED">
    <vt:lpwstr/>
  </property>
  <property fmtid="{D5CDD505-2E9C-101B-9397-08002B2CF9AE}" pid="124" name="IVID370C1506">
    <vt:lpwstr/>
  </property>
  <property fmtid="{D5CDD505-2E9C-101B-9397-08002B2CF9AE}" pid="125" name="IVID30171A08">
    <vt:lpwstr/>
  </property>
  <property fmtid="{D5CDD505-2E9C-101B-9397-08002B2CF9AE}" pid="126" name="IVID24141AD0">
    <vt:lpwstr/>
  </property>
  <property fmtid="{D5CDD505-2E9C-101B-9397-08002B2CF9AE}" pid="127" name="IVID80A173A">
    <vt:lpwstr/>
  </property>
  <property fmtid="{D5CDD505-2E9C-101B-9397-08002B2CF9AE}" pid="128" name="IVID475611CF">
    <vt:lpwstr/>
  </property>
  <property fmtid="{D5CDD505-2E9C-101B-9397-08002B2CF9AE}" pid="129" name="IVID302D13DA">
    <vt:lpwstr/>
  </property>
  <property fmtid="{D5CDD505-2E9C-101B-9397-08002B2CF9AE}" pid="130" name="IVIDD5915D9">
    <vt:lpwstr/>
  </property>
  <property fmtid="{D5CDD505-2E9C-101B-9397-08002B2CF9AE}" pid="131" name="IVID17F6384A">
    <vt:lpwstr/>
  </property>
  <property fmtid="{D5CDD505-2E9C-101B-9397-08002B2CF9AE}" pid="132" name="IVID3B5A10EA">
    <vt:lpwstr/>
  </property>
  <property fmtid="{D5CDD505-2E9C-101B-9397-08002B2CF9AE}" pid="133" name="IVID3D0F16E3">
    <vt:lpwstr/>
  </property>
  <property fmtid="{D5CDD505-2E9C-101B-9397-08002B2CF9AE}" pid="134" name="IVID30260FFC">
    <vt:lpwstr/>
  </property>
  <property fmtid="{D5CDD505-2E9C-101B-9397-08002B2CF9AE}" pid="135" name="IVID2F301BED">
    <vt:lpwstr/>
  </property>
  <property fmtid="{D5CDD505-2E9C-101B-9397-08002B2CF9AE}" pid="136" name="IVID2F1117F5">
    <vt:lpwstr/>
  </property>
  <property fmtid="{D5CDD505-2E9C-101B-9397-08002B2CF9AE}" pid="137" name="IVID2E511106">
    <vt:lpwstr/>
  </property>
  <property fmtid="{D5CDD505-2E9C-101B-9397-08002B2CF9AE}" pid="138" name="IVID2A6D14EB">
    <vt:lpwstr/>
  </property>
  <property fmtid="{D5CDD505-2E9C-101B-9397-08002B2CF9AE}" pid="139" name="IVIDA1B07F3">
    <vt:lpwstr/>
  </property>
  <property fmtid="{D5CDD505-2E9C-101B-9397-08002B2CF9AE}" pid="140" name="IVID2A6715D8">
    <vt:lpwstr/>
  </property>
  <property fmtid="{D5CDD505-2E9C-101B-9397-08002B2CF9AE}" pid="141" name="IVID222D19FF">
    <vt:lpwstr/>
  </property>
  <property fmtid="{D5CDD505-2E9C-101B-9397-08002B2CF9AE}" pid="142" name="IVID2E670A05">
    <vt:lpwstr/>
  </property>
  <property fmtid="{D5CDD505-2E9C-101B-9397-08002B2CF9AE}" pid="143" name="IVID2A161305">
    <vt:lpwstr/>
  </property>
  <property fmtid="{D5CDD505-2E9C-101B-9397-08002B2CF9AE}" pid="144" name="IVID2D4D15EB">
    <vt:lpwstr/>
  </property>
  <property fmtid="{D5CDD505-2E9C-101B-9397-08002B2CF9AE}" pid="145" name="IVID432613D2">
    <vt:lpwstr/>
  </property>
  <property fmtid="{D5CDD505-2E9C-101B-9397-08002B2CF9AE}" pid="146" name="IVID39601803">
    <vt:lpwstr/>
  </property>
  <property fmtid="{D5CDD505-2E9C-101B-9397-08002B2CF9AE}" pid="147" name="IVID394F11F2">
    <vt:lpwstr/>
  </property>
  <property fmtid="{D5CDD505-2E9C-101B-9397-08002B2CF9AE}" pid="148" name="IVID22690F09">
    <vt:lpwstr/>
  </property>
  <property fmtid="{D5CDD505-2E9C-101B-9397-08002B2CF9AE}" pid="149" name="IVID2A4E11EA">
    <vt:lpwstr/>
  </property>
  <property fmtid="{D5CDD505-2E9C-101B-9397-08002B2CF9AE}" pid="150" name="IVID1C5711E4">
    <vt:lpwstr/>
  </property>
  <property fmtid="{D5CDD505-2E9C-101B-9397-08002B2CF9AE}" pid="151" name="IVID272C1306">
    <vt:lpwstr/>
  </property>
  <property fmtid="{D5CDD505-2E9C-101B-9397-08002B2CF9AE}" pid="152" name="IVID1203312D">
    <vt:lpwstr/>
  </property>
  <property fmtid="{D5CDD505-2E9C-101B-9397-08002B2CF9AE}" pid="153" name="IVID262214D4">
    <vt:lpwstr/>
  </property>
  <property fmtid="{D5CDD505-2E9C-101B-9397-08002B2CF9AE}" pid="154" name="IVID1C6310DA">
    <vt:lpwstr/>
  </property>
  <property fmtid="{D5CDD505-2E9C-101B-9397-08002B2CF9AE}" pid="155" name="IVID116216F5">
    <vt:lpwstr/>
  </property>
  <property fmtid="{D5CDD505-2E9C-101B-9397-08002B2CF9AE}" pid="156" name="IVID157115F8">
    <vt:lpwstr/>
  </property>
  <property fmtid="{D5CDD505-2E9C-101B-9397-08002B2CF9AE}" pid="157" name="IVID29551DEB">
    <vt:lpwstr/>
  </property>
  <property fmtid="{D5CDD505-2E9C-101B-9397-08002B2CF9AE}" pid="158" name="IVIDB3518FD">
    <vt:lpwstr/>
  </property>
  <property fmtid="{D5CDD505-2E9C-101B-9397-08002B2CF9AE}" pid="159" name="IVID3C68160B">
    <vt:lpwstr/>
  </property>
  <property fmtid="{D5CDD505-2E9C-101B-9397-08002B2CF9AE}" pid="160" name="IVID292A1EF4">
    <vt:lpwstr/>
  </property>
  <property fmtid="{D5CDD505-2E9C-101B-9397-08002B2CF9AE}" pid="161" name="IVID274A1C06">
    <vt:lpwstr/>
  </property>
  <property fmtid="{D5CDD505-2E9C-101B-9397-08002B2CF9AE}" pid="162" name="IVID2F0C07E8">
    <vt:lpwstr/>
  </property>
  <property fmtid="{D5CDD505-2E9C-101B-9397-08002B2CF9AE}" pid="163" name="IVID294614DA">
    <vt:lpwstr/>
  </property>
  <property fmtid="{D5CDD505-2E9C-101B-9397-08002B2CF9AE}" pid="164" name="IVID1F2414DA">
    <vt:lpwstr/>
  </property>
  <property fmtid="{D5CDD505-2E9C-101B-9397-08002B2CF9AE}" pid="165" name="IVID101B18FD">
    <vt:lpwstr/>
  </property>
  <property fmtid="{D5CDD505-2E9C-101B-9397-08002B2CF9AE}" pid="166" name="IVID321E10D4">
    <vt:lpwstr/>
  </property>
</Properties>
</file>